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Расходы" sheetId="1" r:id="rId1"/>
  </sheets>
  <definedNames>
    <definedName name="Print_Titles_0" localSheetId="0">Расходы!$13:$15</definedName>
    <definedName name="_xlnm.Print_Titles" localSheetId="0">Расходы!$13:$15</definedName>
    <definedName name="_xlnm.Print_Area" localSheetId="0">Расходы!$A$1:$FX$146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W93" i="1"/>
  <c r="CJ93"/>
  <c r="BR93"/>
  <c r="CW105"/>
  <c r="CJ105"/>
  <c r="BR105"/>
  <c r="FX111"/>
  <c r="FL111"/>
  <c r="EY111"/>
  <c r="EL111"/>
  <c r="CW72"/>
  <c r="CW71" s="1"/>
  <c r="EL71" s="1"/>
  <c r="CJ72"/>
  <c r="BR72"/>
  <c r="FL75"/>
  <c r="EY75"/>
  <c r="EL75"/>
  <c r="CW58"/>
  <c r="CJ58"/>
  <c r="BR58"/>
  <c r="FL66"/>
  <c r="EY66"/>
  <c r="EL66"/>
  <c r="FL38"/>
  <c r="EY38"/>
  <c r="EL38"/>
  <c r="BR60"/>
  <c r="CJ60"/>
  <c r="BR135"/>
  <c r="CW46"/>
  <c r="EL46" s="1"/>
  <c r="CW127"/>
  <c r="EL127" s="1"/>
  <c r="CW95"/>
  <c r="EL95" s="1"/>
  <c r="CJ95"/>
  <c r="BR95"/>
  <c r="CW103"/>
  <c r="EL103" s="1"/>
  <c r="CJ103"/>
  <c r="BR103"/>
  <c r="CW60"/>
  <c r="EL58" s="1"/>
  <c r="EL102"/>
  <c r="EY102"/>
  <c r="FL102"/>
  <c r="FX102"/>
  <c r="EL101"/>
  <c r="EY101"/>
  <c r="FL101"/>
  <c r="FX101"/>
  <c r="EL100"/>
  <c r="EY100"/>
  <c r="FL100"/>
  <c r="FX100"/>
  <c r="CJ57"/>
  <c r="EL64"/>
  <c r="EY64"/>
  <c r="FL64"/>
  <c r="CJ46"/>
  <c r="BR46"/>
  <c r="EL48"/>
  <c r="EY48"/>
  <c r="FL136"/>
  <c r="EY136"/>
  <c r="EL136"/>
  <c r="FX135"/>
  <c r="CW135"/>
  <c r="CW134" s="1"/>
  <c r="EL134" s="1"/>
  <c r="CJ135"/>
  <c r="EL135" s="1"/>
  <c r="BR134"/>
  <c r="FX132"/>
  <c r="FL132"/>
  <c r="EY132"/>
  <c r="EL132"/>
  <c r="CW131"/>
  <c r="EL131" s="1"/>
  <c r="CJ131"/>
  <c r="BR131"/>
  <c r="FX129"/>
  <c r="FL129"/>
  <c r="EY129"/>
  <c r="EL129"/>
  <c r="FX128"/>
  <c r="FL128"/>
  <c r="EY128"/>
  <c r="EL128"/>
  <c r="FX127"/>
  <c r="CJ127"/>
  <c r="CJ126" s="1"/>
  <c r="BR127"/>
  <c r="BR126" s="1"/>
  <c r="FX125"/>
  <c r="FL125"/>
  <c r="EY125"/>
  <c r="EL125"/>
  <c r="CW124"/>
  <c r="EL124" s="1"/>
  <c r="CJ124"/>
  <c r="BR124"/>
  <c r="FX123"/>
  <c r="FX120"/>
  <c r="FL120"/>
  <c r="EY120"/>
  <c r="EL120"/>
  <c r="CW119"/>
  <c r="EL119" s="1"/>
  <c r="CJ119"/>
  <c r="BR119"/>
  <c r="FX117"/>
  <c r="FL117"/>
  <c r="EY117"/>
  <c r="EL117"/>
  <c r="FX116"/>
  <c r="FL116"/>
  <c r="EY116"/>
  <c r="EL116"/>
  <c r="FX115"/>
  <c r="FL115"/>
  <c r="EY115"/>
  <c r="EL115"/>
  <c r="FX114"/>
  <c r="FL114"/>
  <c r="EY114"/>
  <c r="EL114"/>
  <c r="FX113"/>
  <c r="FL113"/>
  <c r="EY113"/>
  <c r="EL113"/>
  <c r="FX112"/>
  <c r="FL112"/>
  <c r="EY112"/>
  <c r="EL112"/>
  <c r="FX110"/>
  <c r="FL110"/>
  <c r="EY110"/>
  <c r="EL110"/>
  <c r="FX109"/>
  <c r="FL109"/>
  <c r="EY109"/>
  <c r="EL109"/>
  <c r="FX108"/>
  <c r="CW108"/>
  <c r="EL108" s="1"/>
  <c r="CJ108"/>
  <c r="BR108"/>
  <c r="FX107"/>
  <c r="FL107"/>
  <c r="EY107"/>
  <c r="EL107"/>
  <c r="FX106"/>
  <c r="FL106"/>
  <c r="EY106"/>
  <c r="EL106"/>
  <c r="FX105"/>
  <c r="FX104"/>
  <c r="FL104"/>
  <c r="EY104"/>
  <c r="EL104"/>
  <c r="FX103"/>
  <c r="FX99"/>
  <c r="FL99"/>
  <c r="EY99"/>
  <c r="EL99"/>
  <c r="FX97"/>
  <c r="FL97"/>
  <c r="EY97"/>
  <c r="EL97"/>
  <c r="FX96"/>
  <c r="FL96"/>
  <c r="EY96"/>
  <c r="EL96"/>
  <c r="FX95"/>
  <c r="FX94"/>
  <c r="FX93"/>
  <c r="FX91"/>
  <c r="FL91"/>
  <c r="EY91"/>
  <c r="EL91"/>
  <c r="FX90"/>
  <c r="CW90"/>
  <c r="EL90" s="1"/>
  <c r="CJ90"/>
  <c r="BR90"/>
  <c r="FX88"/>
  <c r="FL88"/>
  <c r="EY88"/>
  <c r="EL88"/>
  <c r="FX87"/>
  <c r="EL87"/>
  <c r="CJ87"/>
  <c r="BR87"/>
  <c r="FX86"/>
  <c r="FX85"/>
  <c r="FL82"/>
  <c r="EY82"/>
  <c r="EL82"/>
  <c r="FL81"/>
  <c r="EY81"/>
  <c r="EL81"/>
  <c r="FL80"/>
  <c r="EY80"/>
  <c r="EL80"/>
  <c r="CW79"/>
  <c r="EL79" s="1"/>
  <c r="CJ79"/>
  <c r="CJ78" s="1"/>
  <c r="BR79"/>
  <c r="BR78" s="1"/>
  <c r="BR77" s="1"/>
  <c r="FX78"/>
  <c r="FL74"/>
  <c r="EY74"/>
  <c r="EL74"/>
  <c r="FL73"/>
  <c r="EY73"/>
  <c r="EL73"/>
  <c r="BR71"/>
  <c r="FL69"/>
  <c r="EY69"/>
  <c r="EL69"/>
  <c r="FL68"/>
  <c r="EY68"/>
  <c r="EL68"/>
  <c r="FL67"/>
  <c r="EY67"/>
  <c r="EL67"/>
  <c r="FL65"/>
  <c r="EY65"/>
  <c r="EL65"/>
  <c r="FL63"/>
  <c r="EY63"/>
  <c r="EL63"/>
  <c r="FL62"/>
  <c r="EY62"/>
  <c r="EL62"/>
  <c r="FL61"/>
  <c r="EY61"/>
  <c r="EL61"/>
  <c r="FL60"/>
  <c r="FL59"/>
  <c r="EY59"/>
  <c r="EL59"/>
  <c r="FL55"/>
  <c r="EY55"/>
  <c r="EL55"/>
  <c r="CW54"/>
  <c r="EL54" s="1"/>
  <c r="CJ54"/>
  <c r="BR54"/>
  <c r="BR53" s="1"/>
  <c r="FL51"/>
  <c r="EY51"/>
  <c r="EL51"/>
  <c r="EL50" s="1"/>
  <c r="CJ50"/>
  <c r="FL50" s="1"/>
  <c r="BR50"/>
  <c r="EY50" s="1"/>
  <c r="EL49"/>
  <c r="FL47"/>
  <c r="EY47"/>
  <c r="EL47"/>
  <c r="FL45"/>
  <c r="EY45"/>
  <c r="EL45"/>
  <c r="CW44"/>
  <c r="EL44" s="1"/>
  <c r="CJ44"/>
  <c r="BR44"/>
  <c r="FL43"/>
  <c r="EY43"/>
  <c r="EL43"/>
  <c r="FL42"/>
  <c r="EY42"/>
  <c r="EL42"/>
  <c r="CW41"/>
  <c r="EL41" s="1"/>
  <c r="CJ41"/>
  <c r="BR41"/>
  <c r="FL40"/>
  <c r="EY40"/>
  <c r="EL40"/>
  <c r="FL39"/>
  <c r="EY39"/>
  <c r="EL39"/>
  <c r="FL37"/>
  <c r="EY37"/>
  <c r="EL37"/>
  <c r="FL36"/>
  <c r="EY36"/>
  <c r="EL36"/>
  <c r="CW35"/>
  <c r="EL35" s="1"/>
  <c r="CJ35"/>
  <c r="BR35"/>
  <c r="FL33"/>
  <c r="EY33"/>
  <c r="EL33"/>
  <c r="FL32"/>
  <c r="EY32"/>
  <c r="EL32"/>
  <c r="FL31"/>
  <c r="EY31"/>
  <c r="EL31"/>
  <c r="CW30"/>
  <c r="EL30" s="1"/>
  <c r="CJ30"/>
  <c r="BR30"/>
  <c r="FL29"/>
  <c r="EY29"/>
  <c r="EL29"/>
  <c r="CW28"/>
  <c r="EL28" s="1"/>
  <c r="CJ28"/>
  <c r="BR28"/>
  <c r="FL27"/>
  <c r="EY27"/>
  <c r="EL27"/>
  <c r="FL26"/>
  <c r="EY26"/>
  <c r="EL26"/>
  <c r="FL25"/>
  <c r="EY25"/>
  <c r="EL25"/>
  <c r="CW24"/>
  <c r="EL24" s="1"/>
  <c r="CJ24"/>
  <c r="BR24"/>
  <c r="EY60" l="1"/>
  <c r="EL60"/>
  <c r="EL105"/>
  <c r="CW78"/>
  <c r="CW77" s="1"/>
  <c r="EL77" s="1"/>
  <c r="FL124"/>
  <c r="CW126"/>
  <c r="EL126" s="1"/>
  <c r="EY90"/>
  <c r="FL90"/>
  <c r="FL87"/>
  <c r="EY87"/>
  <c r="EY28"/>
  <c r="FL54"/>
  <c r="FL127"/>
  <c r="FL28"/>
  <c r="EY35"/>
  <c r="CJ49"/>
  <c r="FL49" s="1"/>
  <c r="EY127"/>
  <c r="CW34"/>
  <c r="EL34" s="1"/>
  <c r="FL44"/>
  <c r="FL72"/>
  <c r="FL95"/>
  <c r="EY126"/>
  <c r="CW57"/>
  <c r="EL57" s="1"/>
  <c r="CJ71"/>
  <c r="FL71" s="1"/>
  <c r="EY108"/>
  <c r="FL103"/>
  <c r="FL119"/>
  <c r="EY124"/>
  <c r="EY58"/>
  <c r="EY72"/>
  <c r="EY95"/>
  <c r="EY103"/>
  <c r="EY119"/>
  <c r="CJ134"/>
  <c r="FL134" s="1"/>
  <c r="FL41"/>
  <c r="EY44"/>
  <c r="FL108"/>
  <c r="CW53"/>
  <c r="EL53" s="1"/>
  <c r="EY79"/>
  <c r="FL79"/>
  <c r="FL131"/>
  <c r="EY134"/>
  <c r="CJ53"/>
  <c r="EY53" s="1"/>
  <c r="BR57"/>
  <c r="EY57" s="1"/>
  <c r="CJ86"/>
  <c r="CJ85" s="1"/>
  <c r="CJ84" s="1"/>
  <c r="CJ94"/>
  <c r="BR123"/>
  <c r="EY131"/>
  <c r="EY46"/>
  <c r="FL46"/>
  <c r="EY41"/>
  <c r="FL35"/>
  <c r="BR34"/>
  <c r="CJ34"/>
  <c r="EY30"/>
  <c r="FL30"/>
  <c r="EL78"/>
  <c r="CJ77"/>
  <c r="EY71"/>
  <c r="EY24"/>
  <c r="FL24"/>
  <c r="BR49"/>
  <c r="EY49" s="1"/>
  <c r="EL72"/>
  <c r="CW86"/>
  <c r="CW94"/>
  <c r="FL135"/>
  <c r="EY135"/>
  <c r="EY54"/>
  <c r="FL58"/>
  <c r="BR86"/>
  <c r="BR94"/>
  <c r="CJ123"/>
  <c r="EY78" l="1"/>
  <c r="FL77"/>
  <c r="FL78"/>
  <c r="CW123"/>
  <c r="CW122" s="1"/>
  <c r="EL122" s="1"/>
  <c r="FL105"/>
  <c r="EY105"/>
  <c r="CW22"/>
  <c r="CW20" s="1"/>
  <c r="CW18" s="1"/>
  <c r="EL18" s="1"/>
  <c r="EY34"/>
  <c r="FL34"/>
  <c r="FL126"/>
  <c r="FL94"/>
  <c r="FL57"/>
  <c r="BR22"/>
  <c r="BR20" s="1"/>
  <c r="BR122"/>
  <c r="FL53"/>
  <c r="CJ22"/>
  <c r="CJ20" s="1"/>
  <c r="EY94"/>
  <c r="EL123"/>
  <c r="CJ122"/>
  <c r="EL94"/>
  <c r="EL93"/>
  <c r="EL86"/>
  <c r="CW85"/>
  <c r="EY86"/>
  <c r="EY85" s="1"/>
  <c r="BR85"/>
  <c r="BR84" s="1"/>
  <c r="EY84" s="1"/>
  <c r="FL86"/>
  <c r="FL85" s="1"/>
  <c r="EY77"/>
  <c r="EY122" l="1"/>
  <c r="FL123"/>
  <c r="FL122"/>
  <c r="EY123"/>
  <c r="EL20"/>
  <c r="EL22"/>
  <c r="FL22"/>
  <c r="FL20"/>
  <c r="EY20"/>
  <c r="BR18"/>
  <c r="BR16" s="1"/>
  <c r="CJ18"/>
  <c r="CJ16" s="1"/>
  <c r="EY22"/>
  <c r="CW84"/>
  <c r="EL85"/>
  <c r="EY93"/>
  <c r="FL93"/>
  <c r="EY18" l="1"/>
  <c r="EL84"/>
  <c r="FL84"/>
  <c r="CW16"/>
  <c r="EY16" s="1"/>
  <c r="EL16" l="1"/>
  <c r="FL16"/>
</calcChain>
</file>

<file path=xl/sharedStrings.xml><?xml version="1.0" encoding="utf-8"?>
<sst xmlns="http://schemas.openxmlformats.org/spreadsheetml/2006/main" count="554" uniqueCount="215">
  <si>
    <t>Приложение к Приказу Райфинуправления от 09.08.2018 № 28</t>
  </si>
  <si>
    <t>Информация об исполнении  расходной части</t>
  </si>
  <si>
    <t>бюджета Елизаветинского сельского поселения Азовского района</t>
  </si>
  <si>
    <t>КОДЫ</t>
  </si>
  <si>
    <t>Форма по ОКУД</t>
  </si>
  <si>
    <t xml:space="preserve">на </t>
  </si>
  <si>
    <t>01</t>
  </si>
  <si>
    <t>г.</t>
  </si>
  <si>
    <t>Дата</t>
  </si>
  <si>
    <t xml:space="preserve">Главный распорядитель, распорядитель, получатель бюджетных средств, главный администратор, администратор доходов бюджета, 
главный администратор, администратор источников </t>
  </si>
  <si>
    <t>Администрация Елизаветинского сельского поселения</t>
  </si>
  <si>
    <t>по ОКПО</t>
  </si>
  <si>
    <t>04228774</t>
  </si>
  <si>
    <t>Глава по БК</t>
  </si>
  <si>
    <t>951</t>
  </si>
  <si>
    <t>Наименование бюджета</t>
  </si>
  <si>
    <t>Бюджет Елизаветинского сельского поселения Азовского района</t>
  </si>
  <si>
    <t>по ОКТМО</t>
  </si>
  <si>
    <t>60601410</t>
  </si>
  <si>
    <t>Периодичность: месячная</t>
  </si>
  <si>
    <t>Единица измерения: руб.</t>
  </si>
  <si>
    <t>по ОКЕИ</t>
  </si>
  <si>
    <t>Наименование показателя</t>
  </si>
  <si>
    <t>Код стро-ки</t>
  </si>
  <si>
    <t>Код расхода по бюджетной классификации</t>
  </si>
  <si>
    <t>Код КОСГУ</t>
  </si>
  <si>
    <t>Дополнительный функциональный код</t>
  </si>
  <si>
    <t>Утвержденные бюджетные назначения</t>
  </si>
  <si>
    <t>Лимиты бюджетных обязательств</t>
  </si>
  <si>
    <t>Исполнено</t>
  </si>
  <si>
    <t>Неисполненные
назначения</t>
  </si>
  <si>
    <t>через финансовые органы</t>
  </si>
  <si>
    <t>через
банковские
счета</t>
  </si>
  <si>
    <t>некассо-вые
операции</t>
  </si>
  <si>
    <t>итого</t>
  </si>
  <si>
    <t>по
ассигнованиям</t>
  </si>
  <si>
    <t>по
лимитам бюджетных обязательств</t>
  </si>
  <si>
    <t>Расходы бюджета - всего</t>
  </si>
  <si>
    <t>200</t>
  </si>
  <si>
    <t>в том числе:</t>
  </si>
  <si>
    <t>Всего 01 -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</si>
  <si>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</si>
  <si>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х</t>
  </si>
  <si>
    <t>Итого 0104</t>
  </si>
  <si>
    <t>Подпрограмма "Нормативно-методическое обеспечение и организация бюджетного процесса"</t>
  </si>
  <si>
    <t>0104 1310000000</t>
  </si>
  <si>
    <t>Оплата труда и начисления на выплаты по оплате труда</t>
  </si>
  <si>
    <t>951 0104 1310000110 121</t>
  </si>
  <si>
    <t>210</t>
  </si>
  <si>
    <t>Заработная плата</t>
  </si>
  <si>
    <t>211</t>
  </si>
  <si>
    <t>100</t>
  </si>
  <si>
    <t>130</t>
  </si>
  <si>
    <t>131</t>
  </si>
  <si>
    <t xml:space="preserve">951 0104 1310000110 122 </t>
  </si>
  <si>
    <t>Прочие выплаты</t>
  </si>
  <si>
    <t>951 0104 1310000110 122</t>
  </si>
  <si>
    <t>212</t>
  </si>
  <si>
    <t>951 0104 1310000110 129</t>
  </si>
  <si>
    <t>Начисления на выплаты по оплате труда</t>
  </si>
  <si>
    <t>213</t>
  </si>
  <si>
    <t>Прочая закупка товаров, работ и услуг для обеспечения государственных (муниципальных) нужд</t>
  </si>
  <si>
    <t>951 0104 1310000190 244</t>
  </si>
  <si>
    <t>Оплата работ, услуг</t>
  </si>
  <si>
    <t>220</t>
  </si>
  <si>
    <t xml:space="preserve"> Услуги связи</t>
  </si>
  <si>
    <t>221</t>
  </si>
  <si>
    <t>Коммунальные услуги</t>
  </si>
  <si>
    <t>223</t>
  </si>
  <si>
    <t>Прочие работы,услуги</t>
  </si>
  <si>
    <t>225</t>
  </si>
  <si>
    <t>226</t>
  </si>
  <si>
    <t>Поступление нефинансовых активов</t>
  </si>
  <si>
    <t>300</t>
  </si>
  <si>
    <t>Увеличение стоимости  материальных запасов</t>
  </si>
  <si>
    <t>343</t>
  </si>
  <si>
    <t>346</t>
  </si>
  <si>
    <t>Оплата прочих налогов</t>
  </si>
  <si>
    <t>850</t>
  </si>
  <si>
    <t>Уплата прочих налогов, сборов и иных платежей</t>
  </si>
  <si>
    <t>951 0104 1310000190 852</t>
  </si>
  <si>
    <t>291</t>
  </si>
  <si>
    <t>Расходы на диспансеризацию муниципальных служащих (Оплата работ, услуг)</t>
  </si>
  <si>
    <t xml:space="preserve">951 0104 1310000210 244 </t>
  </si>
  <si>
    <t>951 0104 1310000210 244</t>
  </si>
  <si>
    <t>Непрограммные расходы</t>
  </si>
  <si>
    <t>0104 9990000</t>
  </si>
  <si>
    <t xml:space="preserve">951 0104 9990072390 244 </t>
  </si>
  <si>
    <t>Увеличение стоимости  материальных запасов (в части субвенции бюджетам поселений на выполнение передава- емых полномочий субъектов РФ)</t>
  </si>
  <si>
    <t>951 0104 9990072390 244</t>
  </si>
  <si>
    <t>308</t>
  </si>
  <si>
    <t>Резервные фонды</t>
  </si>
  <si>
    <t>Итого 0111</t>
  </si>
  <si>
    <t>Резервный фонд главы сельского поселения</t>
  </si>
  <si>
    <t>0111 9910090120</t>
  </si>
  <si>
    <t>Прочие расходы</t>
  </si>
  <si>
    <t>951 0111 9910090120 870</t>
  </si>
  <si>
    <t>296</t>
  </si>
  <si>
    <t>Другие общегосударственные вопросы</t>
  </si>
  <si>
    <t>Итого 0113</t>
  </si>
  <si>
    <t xml:space="preserve"> 0113 9990000000</t>
  </si>
  <si>
    <t>Расходы на уплату налога на имущество организаций, земельного налога, а также уплата прочих налогов и сборов и иных платежей (прочие расходы)</t>
  </si>
  <si>
    <t>951 0113 9990028600 851</t>
  </si>
  <si>
    <t>Выполнение других обязательств государства по иным не программным мероприятиям органов местного самоуправления (Прочая закупка товаров, работ и услуг для обеспечения государственных (муниципальных) нужд)</t>
  </si>
  <si>
    <t>951 0113 9990028990 244</t>
  </si>
  <si>
    <t>Оценка гос. имущества, признание прав и регулирование отношений недвижимости государственнрй собственности (Прочая закупка товаров, работ и услуг для обеспечения государственных (муниципальных) нужд)</t>
  </si>
  <si>
    <t>951 0113 9990028580 244</t>
  </si>
  <si>
    <t>123</t>
  </si>
  <si>
    <t>951 0113 9990028990 853</t>
  </si>
  <si>
    <t>295</t>
  </si>
  <si>
    <t>Перечисления другим бюджетам бюджетной системы РФ (в части переданных полномочий по КСИ)</t>
  </si>
  <si>
    <t>951 0113 9990085040 540</t>
  </si>
  <si>
    <t>251</t>
  </si>
  <si>
    <t>Перечисления другим бюджетам бюджетной системы РФ (в части переданных полномочий по внут.ФК)</t>
  </si>
  <si>
    <t>951 0113 9990085010 540</t>
  </si>
  <si>
    <t>Национальная оборона</t>
  </si>
  <si>
    <t>Итого 0203</t>
  </si>
  <si>
    <t>951 0203 9990051180 120</t>
  </si>
  <si>
    <t>951 0203 9990051180 121</t>
  </si>
  <si>
    <t>415</t>
  </si>
  <si>
    <t>951 0203 9990051180 129</t>
  </si>
  <si>
    <t>Национальная безопасность и правоохранительная деятельность</t>
  </si>
  <si>
    <t xml:space="preserve">Итого 0309 </t>
  </si>
  <si>
    <t>Подпрограмма "Пожарная безопасность"</t>
  </si>
  <si>
    <t>0309 0210000000</t>
  </si>
  <si>
    <t>Мероприятия по обеспечению пожарной безопасности (Прочая закупка товаров, работ и услуг для обеспечения государственных (муниципальных) нужд)</t>
  </si>
  <si>
    <t>951 0309 0210028 244</t>
  </si>
  <si>
    <t>951 0309 0210028310 244</t>
  </si>
  <si>
    <t>951 0309 0310028290 244</t>
  </si>
  <si>
    <t>Увеличение мат. запасов</t>
  </si>
  <si>
    <t>951 0309 0310028830 244</t>
  </si>
  <si>
    <t>Национальная экономика</t>
  </si>
  <si>
    <t xml:space="preserve">Итого 0409 </t>
  </si>
  <si>
    <t>0409 0420000000</t>
  </si>
  <si>
    <t>Мероприятия по обеспечению безопасности дорожного движения</t>
  </si>
  <si>
    <t>0409 0420028380</t>
  </si>
  <si>
    <t>951 0409 0420028380 244</t>
  </si>
  <si>
    <t>Работы, услуги по содержанию  имущества</t>
  </si>
  <si>
    <t>Жилищно-коммунальное хозяйство</t>
  </si>
  <si>
    <t>Итого 0502</t>
  </si>
  <si>
    <t>Мероприятия по оплате и обслуживанию газовых линий  в населенных пунктах на территории сельского поселения</t>
  </si>
  <si>
    <t>951 0502 0520028630 244</t>
  </si>
  <si>
    <t>Благоустройство</t>
  </si>
  <si>
    <t xml:space="preserve">Итого 0503 </t>
  </si>
  <si>
    <t>Подпрограмма "Развитие сетей наружного освещения"</t>
  </si>
  <si>
    <t>0503 0710000000</t>
  </si>
  <si>
    <t>Мероприятия по оплате и обслуживанию уличного освещения в населенных пунктах на территории сельского поселения</t>
  </si>
  <si>
    <t>951 0503 0710028 244</t>
  </si>
  <si>
    <t xml:space="preserve">951 0503 0710028610 244 </t>
  </si>
  <si>
    <t>Услуги по содержанию имущества</t>
  </si>
  <si>
    <t xml:space="preserve">951 0503 0710028450 244 </t>
  </si>
  <si>
    <t>Подпрограмма "Прочее благоустройство"</t>
  </si>
  <si>
    <t>0503 0810000</t>
  </si>
  <si>
    <t>Расходы по инвентаризации зеленных насаждений территории (Прочие работы,услуги)</t>
  </si>
  <si>
    <t>0503 0910000</t>
  </si>
  <si>
    <t>Расходы по отлову бродячих животных, дезинсекции, дератизации и  улучшению санитарного состояния территории</t>
  </si>
  <si>
    <t>951 0503 0910028530 244</t>
  </si>
  <si>
    <t>Прочие работы, услуги</t>
  </si>
  <si>
    <t>951 0503 0910028520 244</t>
  </si>
  <si>
    <t>Мероприятия по дезинфекции Прочие работы, услуги</t>
  </si>
  <si>
    <t>951 0503 0910028210 244</t>
  </si>
  <si>
    <t>111</t>
  </si>
  <si>
    <t xml:space="preserve"> Расходы по благоустройству детских площадок Прочие работы, услуги</t>
  </si>
  <si>
    <t>951 0503 0910028510 244</t>
  </si>
  <si>
    <t>310</t>
  </si>
  <si>
    <t>Трудоустройство несовершеннолетних Прочие работы, услуги</t>
  </si>
  <si>
    <t>951 0503 0910028800 244</t>
  </si>
  <si>
    <t>Образование</t>
  </si>
  <si>
    <t>Итого 0705</t>
  </si>
  <si>
    <t>Расходы на дополнительное профессиональное образование</t>
  </si>
  <si>
    <t>951 0705 0110028540 244</t>
  </si>
  <si>
    <t>Культура</t>
  </si>
  <si>
    <t xml:space="preserve">Итого 0801 </t>
  </si>
  <si>
    <t>Подпрограмма "Развитие культуры"</t>
  </si>
  <si>
    <t>0801 1000000000</t>
  </si>
  <si>
    <t>Расходы на повышение заработной платы работникам муниципальных учреждений культуры</t>
  </si>
  <si>
    <t>0801 1010028590</t>
  </si>
  <si>
    <t>Безвозмездные перечисления государственным и муниципальным организациям</t>
  </si>
  <si>
    <t>951 0801 1010028590 611</t>
  </si>
  <si>
    <t>241</t>
  </si>
  <si>
    <t>04</t>
  </si>
  <si>
    <t>Субсидия на обеспечение деятельности культуры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</si>
  <si>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</si>
  <si>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</si>
  <si>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 xml:space="preserve">Итого 1001                                     </t>
  </si>
  <si>
    <t>Расходы на выплату пенсии муниципальным служащим, достигшим пенсионного возраста</t>
  </si>
  <si>
    <t>951 1001 1510028250 312</t>
  </si>
  <si>
    <t>264</t>
  </si>
  <si>
    <t>Физическая культура и спорт</t>
  </si>
  <si>
    <t>Итого 1101</t>
  </si>
  <si>
    <t>Расходы на физкультуное и массово-спортивные мероприятия</t>
  </si>
  <si>
    <t>1101 1110028360 244</t>
  </si>
  <si>
    <t>Увеличение стоимости мат. запасов</t>
  </si>
  <si>
    <t>951 1101 1110028360 244</t>
  </si>
  <si>
    <t>Результат исполнения бюджета (дефицит/профицит)</t>
  </si>
  <si>
    <t>Руководитель</t>
  </si>
  <si>
    <t>И.С. Орлова</t>
  </si>
  <si>
    <t>Руководитель финансово-</t>
  </si>
  <si>
    <t>И.о. заведующего сектором</t>
  </si>
  <si>
    <t>(подпись)</t>
  </si>
  <si>
    <t>(расшифровка подписи)</t>
  </si>
  <si>
    <t>экономической службы</t>
  </si>
  <si>
    <t>экономики и финансов</t>
  </si>
  <si>
    <t>А.В. Молявка</t>
  </si>
  <si>
    <t>Главный бухгалтер</t>
  </si>
  <si>
    <t>А.П. Костина</t>
  </si>
  <si>
    <t>"</t>
  </si>
  <si>
    <t>Подпрограмма "Повышение безопасности дорожного движения на территории Елизаветинского сельского поселения"</t>
  </si>
  <si>
    <t>951 0113 9990028580 245</t>
  </si>
  <si>
    <t>951 0503 0810028820 244</t>
  </si>
  <si>
    <t>951 0113 9990028990 851</t>
  </si>
  <si>
    <t>951 0203 9990051180 244</t>
  </si>
  <si>
    <t>января</t>
  </si>
  <si>
    <t>01.01.2020</t>
  </si>
  <si>
    <t>10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</si>
</sst>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7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BCC"/>
      </patternFill>
    </fill>
    <fill>
      <patternFill patternType="solid">
        <fgColor rgb="FFFFFBCC"/>
        <bgColor rgb="FFFFFFFF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/>
    <xf numFmtId="49" fontId="3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5" fillId="2" borderId="1" xfId="0" applyFont="1" applyFill="1" applyBorder="1"/>
    <xf numFmtId="49" fontId="5" fillId="2" borderId="9" xfId="0" applyNumberFormat="1" applyFont="1" applyFill="1" applyBorder="1" applyAlignment="1">
      <alignment horizontal="center"/>
    </xf>
    <xf numFmtId="49" fontId="5" fillId="2" borderId="26" xfId="0" applyNumberFormat="1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right" vertical="center"/>
    </xf>
    <xf numFmtId="4" fontId="5" fillId="2" borderId="26" xfId="0" applyNumberFormat="1" applyFont="1" applyFill="1" applyBorder="1" applyAlignment="1">
      <alignment horizontal="right" vertical="center"/>
    </xf>
    <xf numFmtId="4" fontId="5" fillId="2" borderId="26" xfId="0" applyNumberFormat="1" applyFont="1" applyFill="1" applyBorder="1" applyAlignment="1">
      <alignment vertical="center"/>
    </xf>
    <xf numFmtId="4" fontId="5" fillId="2" borderId="9" xfId="0" applyNumberFormat="1" applyFont="1" applyFill="1" applyBorder="1" applyAlignment="1">
      <alignment vertical="center"/>
    </xf>
    <xf numFmtId="0" fontId="5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26" xfId="0" applyNumberFormat="1" applyFont="1" applyBorder="1" applyAlignment="1">
      <alignment horizontal="right" vertical="center"/>
    </xf>
    <xf numFmtId="0" fontId="1" fillId="2" borderId="1" xfId="0" applyFon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right" vertical="center"/>
    </xf>
    <xf numFmtId="0" fontId="6" fillId="0" borderId="0" xfId="0" applyFont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4" fontId="5" fillId="3" borderId="9" xfId="0" applyNumberFormat="1" applyFont="1" applyFill="1" applyBorder="1" applyAlignment="1">
      <alignment horizontal="right" vertical="center"/>
    </xf>
    <xf numFmtId="4" fontId="5" fillId="3" borderId="26" xfId="0" applyNumberFormat="1" applyFont="1" applyFill="1" applyBorder="1" applyAlignment="1">
      <alignment horizontal="right" vertical="center"/>
    </xf>
    <xf numFmtId="4" fontId="3" fillId="3" borderId="9" xfId="0" applyNumberFormat="1" applyFont="1" applyFill="1" applyBorder="1" applyAlignment="1">
      <alignment horizontal="right" vertical="center"/>
    </xf>
    <xf numFmtId="4" fontId="3" fillId="3" borderId="2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wrapText="1"/>
    </xf>
    <xf numFmtId="49" fontId="1" fillId="4" borderId="0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right" vertical="center"/>
    </xf>
    <xf numFmtId="4" fontId="5" fillId="4" borderId="26" xfId="0" applyNumberFormat="1" applyFont="1" applyFill="1" applyBorder="1" applyAlignment="1">
      <alignment horizontal="right" vertical="center"/>
    </xf>
    <xf numFmtId="0" fontId="1" fillId="4" borderId="0" xfId="0" applyFont="1" applyFill="1" applyBorder="1"/>
    <xf numFmtId="0" fontId="1" fillId="4" borderId="0" xfId="0" applyFont="1" applyFill="1"/>
    <xf numFmtId="4" fontId="3" fillId="4" borderId="9" xfId="0" applyNumberFormat="1" applyFont="1" applyFill="1" applyBorder="1" applyAlignment="1">
      <alignment horizontal="right" vertical="center"/>
    </xf>
    <xf numFmtId="4" fontId="3" fillId="4" borderId="26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9" fillId="0" borderId="0" xfId="0" applyFont="1"/>
    <xf numFmtId="4" fontId="3" fillId="0" borderId="1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vertical="center"/>
    </xf>
    <xf numFmtId="0" fontId="1" fillId="0" borderId="0" xfId="0" applyFont="1" applyBorder="1"/>
    <xf numFmtId="4" fontId="3" fillId="0" borderId="27" xfId="0" applyNumberFormat="1" applyFont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1" fillId="0" borderId="0" xfId="0" applyFont="1" applyBorder="1"/>
    <xf numFmtId="49" fontId="1" fillId="0" borderId="26" xfId="0" applyNumberFormat="1" applyFont="1" applyBorder="1" applyAlignment="1">
      <alignment horizontal="center"/>
    </xf>
    <xf numFmtId="4" fontId="3" fillId="5" borderId="9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2" borderId="25" xfId="0" applyFont="1" applyFill="1" applyBorder="1" applyAlignment="1">
      <alignment wrapText="1"/>
    </xf>
    <xf numFmtId="49" fontId="1" fillId="2" borderId="26" xfId="0" applyNumberFormat="1" applyFont="1" applyFill="1" applyBorder="1" applyAlignment="1">
      <alignment horizontal="center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vertical="center" wrapText="1"/>
    </xf>
    <xf numFmtId="49" fontId="1" fillId="0" borderId="2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5" fillId="2" borderId="25" xfId="0" applyFont="1" applyFill="1" applyBorder="1"/>
    <xf numFmtId="49" fontId="1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1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center" vertical="center" readingOrder="1"/>
    </xf>
    <xf numFmtId="0" fontId="1" fillId="0" borderId="25" xfId="0" applyFont="1" applyBorder="1" applyAlignment="1">
      <alignment wrapText="1"/>
    </xf>
    <xf numFmtId="49" fontId="1" fillId="0" borderId="27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right" vertical="center"/>
    </xf>
    <xf numFmtId="0" fontId="1" fillId="4" borderId="25" xfId="0" applyFont="1" applyFill="1" applyBorder="1" applyAlignment="1">
      <alignment wrapText="1"/>
    </xf>
    <xf numFmtId="49" fontId="1" fillId="4" borderId="27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" fontId="3" fillId="4" borderId="27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/>
    </xf>
    <xf numFmtId="4" fontId="3" fillId="4" borderId="15" xfId="0" applyNumberFormat="1" applyFont="1" applyFill="1" applyBorder="1" applyAlignment="1">
      <alignment horizontal="right" vertical="center"/>
    </xf>
    <xf numFmtId="0" fontId="6" fillId="0" borderId="25" xfId="0" applyFont="1" applyBorder="1" applyAlignment="1">
      <alignment horizontal="left" wrapText="1"/>
    </xf>
    <xf numFmtId="0" fontId="6" fillId="0" borderId="25" xfId="0" applyFont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left" vertical="center" wrapText="1"/>
    </xf>
    <xf numFmtId="49" fontId="6" fillId="4" borderId="27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" fontId="5" fillId="4" borderId="27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/>
    </xf>
    <xf numFmtId="4" fontId="5" fillId="4" borderId="15" xfId="0" applyNumberFormat="1" applyFont="1" applyFill="1" applyBorder="1" applyAlignment="1">
      <alignment horizontal="right" vertical="center"/>
    </xf>
    <xf numFmtId="49" fontId="5" fillId="0" borderId="26" xfId="0" applyNumberFormat="1" applyFont="1" applyBorder="1" applyAlignment="1">
      <alignment horizontal="center"/>
    </xf>
    <xf numFmtId="49" fontId="5" fillId="2" borderId="26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5" xfId="0" applyFont="1" applyBorder="1"/>
    <xf numFmtId="0" fontId="1" fillId="0" borderId="29" xfId="0" applyFont="1" applyBorder="1" applyAlignment="1">
      <alignment vertical="center"/>
    </xf>
    <xf numFmtId="4" fontId="3" fillId="0" borderId="27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4" fontId="3" fillId="3" borderId="27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4" fontId="3" fillId="3" borderId="15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4" fontId="3" fillId="2" borderId="15" xfId="0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5" fillId="3" borderId="27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3" borderId="15" xfId="0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 horizontal="left" wrapText="1"/>
    </xf>
    <xf numFmtId="0" fontId="5" fillId="0" borderId="25" xfId="0" applyFont="1" applyBorder="1"/>
    <xf numFmtId="2" fontId="5" fillId="0" borderId="1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6" fillId="2" borderId="25" xfId="0" applyFont="1" applyFill="1" applyBorder="1" applyAlignment="1">
      <alignment horizontal="left"/>
    </xf>
    <xf numFmtId="49" fontId="6" fillId="2" borderId="27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5" fillId="2" borderId="27" xfId="0" applyNumberFormat="1" applyFont="1" applyFill="1" applyBorder="1" applyAlignment="1">
      <alignment horizontal="right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15" xfId="0" applyNumberFormat="1" applyFont="1" applyFill="1" applyBorder="1" applyAlignment="1">
      <alignment horizontal="right" vertical="center"/>
    </xf>
    <xf numFmtId="0" fontId="1" fillId="0" borderId="25" xfId="0" applyFont="1" applyBorder="1" applyAlignment="1"/>
    <xf numFmtId="4" fontId="8" fillId="3" borderId="1" xfId="0" applyNumberFormat="1" applyFont="1" applyFill="1" applyBorder="1" applyAlignment="1">
      <alignment horizontal="right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6" fillId="2" borderId="25" xfId="0" applyFont="1" applyFill="1" applyBorder="1" applyAlignment="1">
      <alignment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center" wrapText="1"/>
    </xf>
    <xf numFmtId="49" fontId="5" fillId="2" borderId="27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" fontId="5" fillId="2" borderId="27" xfId="0" applyNumberFormat="1" applyFont="1" applyFill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20" xfId="0" applyFont="1" applyFill="1" applyBorder="1"/>
    <xf numFmtId="49" fontId="1" fillId="2" borderId="21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" fontId="2" fillId="2" borderId="23" xfId="0" applyNumberFormat="1" applyFont="1" applyFill="1" applyBorder="1" applyAlignment="1">
      <alignment horizontal="right" vertical="center"/>
    </xf>
    <xf numFmtId="4" fontId="2" fillId="2" borderId="23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 horizontal="right" vertical="center"/>
    </xf>
    <xf numFmtId="4" fontId="5" fillId="2" borderId="24" xfId="0" applyNumberFormat="1" applyFont="1" applyFill="1" applyBorder="1" applyAlignment="1">
      <alignment horizontal="right" vertical="center"/>
    </xf>
    <xf numFmtId="0" fontId="4" fillId="0" borderId="25" xfId="0" applyFont="1" applyBorder="1"/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49" fontId="3" fillId="0" borderId="7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49" fontId="3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3" fillId="3" borderId="27" xfId="0" applyNumberFormat="1" applyFont="1" applyFill="1" applyBorder="1" applyAlignment="1">
      <alignment horizontal="center" vertical="center"/>
    </xf>
    <xf numFmtId="4" fontId="3" fillId="3" borderId="9" xfId="0" applyNumberFormat="1" applyFont="1" applyFill="1" applyBorder="1" applyAlignment="1">
      <alignment horizontal="center" vertical="center"/>
    </xf>
    <xf numFmtId="4" fontId="3" fillId="3" borderId="2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B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47"/>
  <sheetViews>
    <sheetView tabSelected="1" view="pageBreakPreview" topLeftCell="A10" zoomScale="124" zoomScaleNormal="100" zoomScalePageLayoutView="124" workbookViewId="0">
      <selection activeCell="M152" sqref="M152"/>
    </sheetView>
  </sheetViews>
  <sheetFormatPr defaultRowHeight="12.75"/>
  <cols>
    <col min="1" max="12" width="0.85546875" style="1" customWidth="1"/>
    <col min="13" max="13" width="2.42578125" style="1" customWidth="1"/>
    <col min="14" max="25" width="0.85546875" style="1" customWidth="1"/>
    <col min="26" max="26" width="1.5703125" style="1" customWidth="1"/>
    <col min="27" max="27" width="1.85546875" style="1" customWidth="1"/>
    <col min="28" max="35" width="0.85546875" style="1" hidden="1" customWidth="1"/>
    <col min="36" max="36" width="0.7109375" style="1" hidden="1" customWidth="1"/>
    <col min="37" max="37" width="0.28515625" style="1" hidden="1" customWidth="1"/>
    <col min="38" max="41" width="0.85546875" style="1" hidden="1" customWidth="1"/>
    <col min="42" max="42" width="0.42578125" style="1" customWidth="1"/>
    <col min="43" max="47" width="1" style="2" customWidth="1"/>
    <col min="48" max="52" width="0.85546875" style="2" customWidth="1"/>
    <col min="53" max="53" width="3.140625" style="2" customWidth="1"/>
    <col min="54" max="58" width="0.85546875" style="2" customWidth="1"/>
    <col min="59" max="59" width="4.7109375" style="2" customWidth="1"/>
    <col min="60" max="69" width="1.42578125" style="2" customWidth="1"/>
    <col min="70" max="75" width="0.85546875" style="2" customWidth="1"/>
    <col min="76" max="76" width="2.7109375" style="2" customWidth="1"/>
    <col min="77" max="77" width="0.85546875" style="2" customWidth="1"/>
    <col min="78" max="78" width="2.28515625" style="2" customWidth="1"/>
    <col min="79" max="81" width="0.85546875" style="2" customWidth="1"/>
    <col min="82" max="82" width="0.7109375" style="2" customWidth="1"/>
    <col min="83" max="84" width="0.85546875" style="2" hidden="1" customWidth="1"/>
    <col min="85" max="85" width="0.5703125" style="2" hidden="1" customWidth="1"/>
    <col min="86" max="87" width="0.85546875" style="2" hidden="1" customWidth="1"/>
    <col min="88" max="94" width="0.85546875" style="2" customWidth="1"/>
    <col min="95" max="95" width="2.140625" style="2" customWidth="1"/>
    <col min="96" max="99" width="0.85546875" style="2" customWidth="1"/>
    <col min="100" max="100" width="2.42578125" style="2" customWidth="1"/>
    <col min="101" max="106" width="0.85546875" style="2" customWidth="1"/>
    <col min="107" max="107" width="1.42578125" style="2" customWidth="1"/>
    <col min="108" max="123" width="0.85546875" style="2" customWidth="1"/>
    <col min="124" max="124" width="2.140625" style="2" customWidth="1"/>
    <col min="125" max="125" width="0.85546875" style="2" customWidth="1"/>
    <col min="126" max="126" width="0.7109375" style="2" customWidth="1"/>
    <col min="127" max="128" width="0.85546875" style="2" hidden="1" customWidth="1"/>
    <col min="129" max="136" width="0.85546875" style="2" customWidth="1"/>
    <col min="137" max="137" width="0.7109375" style="2" customWidth="1"/>
    <col min="138" max="138" width="0.5703125" style="2" hidden="1" customWidth="1"/>
    <col min="139" max="139" width="0.140625" style="2" hidden="1" customWidth="1"/>
    <col min="140" max="140" width="0.85546875" style="2" hidden="1" customWidth="1"/>
    <col min="141" max="141" width="0.7109375" style="2" customWidth="1"/>
    <col min="142" max="148" width="0.85546875" style="2" customWidth="1"/>
    <col min="149" max="149" width="2.140625" style="2" customWidth="1"/>
    <col min="150" max="153" width="0.85546875" style="2" customWidth="1"/>
    <col min="154" max="154" width="3.5703125" style="2" customWidth="1"/>
    <col min="155" max="161" width="0.85546875" style="2" customWidth="1"/>
    <col min="162" max="162" width="2.7109375" style="2" customWidth="1"/>
    <col min="163" max="172" width="0.85546875" style="2" customWidth="1"/>
    <col min="173" max="173" width="2.42578125" style="2" customWidth="1"/>
    <col min="174" max="179" width="0.85546875" style="2" customWidth="1"/>
    <col min="180" max="180" width="0.7109375" style="2" customWidth="1"/>
    <col min="181" max="181" width="1.85546875" style="1" customWidth="1"/>
    <col min="182" max="1025" width="0.85546875" style="1" customWidth="1"/>
  </cols>
  <sheetData>
    <row r="1" spans="1:180"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4" t="s">
        <v>0</v>
      </c>
      <c r="FX1" s="3"/>
    </row>
    <row r="2" spans="1:180"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s="1" customFormat="1" ht="15.75" customHeight="1">
      <c r="A3" s="207" t="s">
        <v>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</row>
    <row r="4" spans="1:180" s="1" customFormat="1" ht="15" customHeight="1">
      <c r="A4" s="207" t="s">
        <v>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7"/>
      <c r="EW4" s="207"/>
      <c r="EX4" s="207"/>
      <c r="EY4" s="207"/>
      <c r="EZ4" s="207"/>
      <c r="FA4" s="207"/>
      <c r="FB4" s="207"/>
      <c r="FC4" s="207"/>
      <c r="FD4" s="207"/>
      <c r="FE4" s="207"/>
      <c r="FF4" s="207"/>
      <c r="FI4" s="208" t="s">
        <v>3</v>
      </c>
      <c r="FJ4" s="208"/>
      <c r="FK4" s="208"/>
      <c r="FL4" s="208"/>
      <c r="FM4" s="208"/>
      <c r="FN4" s="208"/>
      <c r="FO4" s="208"/>
      <c r="FP4" s="208"/>
      <c r="FQ4" s="208"/>
      <c r="FR4" s="208"/>
      <c r="FS4" s="208"/>
      <c r="FT4" s="208"/>
      <c r="FU4" s="208"/>
      <c r="FV4" s="208"/>
      <c r="FW4" s="208"/>
      <c r="FX4" s="208"/>
    </row>
    <row r="5" spans="1:180" s="1" customFormat="1" ht="17.25" customHeight="1">
      <c r="FF5" s="5" t="s">
        <v>4</v>
      </c>
      <c r="FI5" s="209"/>
      <c r="FJ5" s="209"/>
      <c r="FK5" s="209"/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09"/>
    </row>
    <row r="6" spans="1:180" s="1" customFormat="1" ht="15" customHeight="1">
      <c r="BW6" s="5" t="s">
        <v>5</v>
      </c>
      <c r="BX6" s="6" t="s">
        <v>6</v>
      </c>
      <c r="BY6" s="71" t="s">
        <v>212</v>
      </c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2">
        <v>202</v>
      </c>
      <c r="CU6" s="72"/>
      <c r="CV6" s="72"/>
      <c r="CW6" s="72"/>
      <c r="CX6" s="72"/>
      <c r="CY6" s="210">
        <v>0</v>
      </c>
      <c r="CZ6" s="210"/>
      <c r="DB6" s="1" t="s">
        <v>7</v>
      </c>
      <c r="FF6" s="5" t="s">
        <v>8</v>
      </c>
      <c r="FI6" s="211" t="s">
        <v>213</v>
      </c>
      <c r="FJ6" s="211"/>
      <c r="FK6" s="211"/>
      <c r="FL6" s="211"/>
      <c r="FM6" s="211"/>
      <c r="FN6" s="211"/>
      <c r="FO6" s="211"/>
      <c r="FP6" s="211"/>
      <c r="FQ6" s="211"/>
      <c r="FR6" s="211"/>
      <c r="FS6" s="211"/>
      <c r="FT6" s="211"/>
      <c r="FU6" s="211"/>
      <c r="FV6" s="211"/>
      <c r="FW6" s="211"/>
      <c r="FX6" s="7"/>
    </row>
    <row r="7" spans="1:180" s="1" customFormat="1" ht="37.5" customHeight="1">
      <c r="A7" s="212" t="s">
        <v>9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3" t="s">
        <v>10</v>
      </c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FF7" s="5" t="s">
        <v>11</v>
      </c>
      <c r="FI7" s="214" t="s">
        <v>12</v>
      </c>
      <c r="FJ7" s="214"/>
      <c r="FK7" s="214"/>
      <c r="FL7" s="214"/>
      <c r="FM7" s="214"/>
      <c r="FN7" s="214"/>
      <c r="FO7" s="214"/>
      <c r="FP7" s="214"/>
      <c r="FQ7" s="214"/>
      <c r="FR7" s="214"/>
      <c r="FS7" s="214"/>
      <c r="FT7" s="214"/>
      <c r="FU7" s="214"/>
      <c r="FV7" s="214"/>
      <c r="FW7" s="214"/>
      <c r="FX7" s="214"/>
    </row>
    <row r="8" spans="1:180" s="1" customFormat="1" ht="15" customHeight="1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FF8" s="5" t="s">
        <v>13</v>
      </c>
      <c r="FI8" s="217" t="s">
        <v>14</v>
      </c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</row>
    <row r="9" spans="1:180" s="1" customFormat="1" ht="15" customHeight="1">
      <c r="A9" s="1" t="s">
        <v>15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8" t="s">
        <v>16</v>
      </c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FF9" s="5" t="s">
        <v>17</v>
      </c>
      <c r="FI9" s="217" t="s">
        <v>18</v>
      </c>
      <c r="FJ9" s="217"/>
      <c r="FK9" s="217"/>
      <c r="FL9" s="217"/>
      <c r="FM9" s="217"/>
      <c r="FN9" s="217"/>
      <c r="FO9" s="217"/>
      <c r="FP9" s="217"/>
      <c r="FQ9" s="217"/>
      <c r="FR9" s="217"/>
      <c r="FS9" s="217"/>
      <c r="FT9" s="217"/>
      <c r="FU9" s="217"/>
      <c r="FV9" s="217"/>
      <c r="FW9" s="217"/>
      <c r="FX9" s="217"/>
    </row>
    <row r="10" spans="1:180" s="1" customFormat="1" ht="15" customHeight="1">
      <c r="A10" s="1" t="s">
        <v>19</v>
      </c>
      <c r="FI10" s="10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2"/>
    </row>
    <row r="11" spans="1:180" s="1" customFormat="1" ht="15" customHeight="1">
      <c r="A11" s="1" t="s">
        <v>20</v>
      </c>
      <c r="FF11" s="5" t="s">
        <v>21</v>
      </c>
      <c r="FI11" s="218">
        <v>383</v>
      </c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</row>
    <row r="12" spans="1:180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</row>
    <row r="13" spans="1:180" ht="24" customHeight="1">
      <c r="A13" s="219" t="s">
        <v>22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198" t="s">
        <v>23</v>
      </c>
      <c r="AL13" s="198"/>
      <c r="AM13" s="198"/>
      <c r="AN13" s="198"/>
      <c r="AO13" s="198"/>
      <c r="AP13" s="198"/>
      <c r="AQ13" s="199" t="s">
        <v>23</v>
      </c>
      <c r="AR13" s="199"/>
      <c r="AS13" s="199"/>
      <c r="AT13" s="199"/>
      <c r="AU13" s="199"/>
      <c r="AV13" s="198" t="s">
        <v>24</v>
      </c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9" t="s">
        <v>25</v>
      </c>
      <c r="BI13" s="199"/>
      <c r="BJ13" s="199"/>
      <c r="BK13" s="199"/>
      <c r="BL13" s="199"/>
      <c r="BM13" s="199" t="s">
        <v>26</v>
      </c>
      <c r="BN13" s="199"/>
      <c r="BO13" s="199"/>
      <c r="BP13" s="199"/>
      <c r="BQ13" s="199"/>
      <c r="BR13" s="198" t="s">
        <v>27</v>
      </c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 t="s">
        <v>28</v>
      </c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 t="s">
        <v>29</v>
      </c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8"/>
      <c r="ES13" s="198"/>
      <c r="ET13" s="198"/>
      <c r="EU13" s="198"/>
      <c r="EV13" s="198"/>
      <c r="EW13" s="198"/>
      <c r="EX13" s="198"/>
      <c r="EY13" s="200" t="s">
        <v>30</v>
      </c>
      <c r="EZ13" s="200"/>
      <c r="FA13" s="200"/>
      <c r="FB13" s="200"/>
      <c r="FC13" s="200"/>
      <c r="FD13" s="200"/>
      <c r="FE13" s="200"/>
      <c r="FF13" s="200"/>
      <c r="FG13" s="200"/>
      <c r="FH13" s="200"/>
      <c r="FI13" s="200"/>
      <c r="FJ13" s="200"/>
      <c r="FK13" s="200"/>
      <c r="FL13" s="200"/>
      <c r="FM13" s="200"/>
      <c r="FN13" s="200"/>
      <c r="FO13" s="200"/>
      <c r="FP13" s="200"/>
      <c r="FQ13" s="200"/>
      <c r="FR13" s="200"/>
      <c r="FS13" s="200"/>
      <c r="FT13" s="200"/>
      <c r="FU13" s="200"/>
      <c r="FV13" s="200"/>
      <c r="FW13" s="200"/>
      <c r="FX13" s="200"/>
    </row>
    <row r="14" spans="1:180" ht="53.25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198"/>
      <c r="AL14" s="198"/>
      <c r="AM14" s="198"/>
      <c r="AN14" s="198"/>
      <c r="AO14" s="198"/>
      <c r="AP14" s="198"/>
      <c r="AQ14" s="199"/>
      <c r="AR14" s="199"/>
      <c r="AS14" s="199"/>
      <c r="AT14" s="199"/>
      <c r="AU14" s="199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201" t="s">
        <v>31</v>
      </c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 t="s">
        <v>32</v>
      </c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 t="s">
        <v>33</v>
      </c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 t="s">
        <v>34</v>
      </c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 t="s">
        <v>35</v>
      </c>
      <c r="EZ14" s="201"/>
      <c r="FA14" s="201"/>
      <c r="FB14" s="201"/>
      <c r="FC14" s="201"/>
      <c r="FD14" s="201"/>
      <c r="FE14" s="201"/>
      <c r="FF14" s="201"/>
      <c r="FG14" s="201"/>
      <c r="FH14" s="201"/>
      <c r="FI14" s="201"/>
      <c r="FJ14" s="201"/>
      <c r="FK14" s="201"/>
      <c r="FL14" s="202" t="s">
        <v>36</v>
      </c>
      <c r="FM14" s="202"/>
      <c r="FN14" s="202"/>
      <c r="FO14" s="202"/>
      <c r="FP14" s="202"/>
      <c r="FQ14" s="202"/>
      <c r="FR14" s="202"/>
      <c r="FS14" s="202"/>
      <c r="FT14" s="202"/>
      <c r="FU14" s="202"/>
      <c r="FV14" s="202"/>
      <c r="FW14" s="202"/>
      <c r="FX14" s="202"/>
    </row>
    <row r="15" spans="1:180">
      <c r="A15" s="203">
        <v>1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4">
        <v>2</v>
      </c>
      <c r="AL15" s="204"/>
      <c r="AM15" s="204"/>
      <c r="AN15" s="204"/>
      <c r="AO15" s="204"/>
      <c r="AP15" s="204"/>
      <c r="AQ15" s="205">
        <v>2</v>
      </c>
      <c r="AR15" s="205"/>
      <c r="AS15" s="205"/>
      <c r="AT15" s="205"/>
      <c r="AU15" s="205"/>
      <c r="AV15" s="204">
        <v>3</v>
      </c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5">
        <v>4</v>
      </c>
      <c r="BI15" s="205"/>
      <c r="BJ15" s="205"/>
      <c r="BK15" s="205"/>
      <c r="BL15" s="205"/>
      <c r="BM15" s="205">
        <v>5</v>
      </c>
      <c r="BN15" s="205"/>
      <c r="BO15" s="205"/>
      <c r="BP15" s="205"/>
      <c r="BQ15" s="205"/>
      <c r="BR15" s="204">
        <v>6</v>
      </c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>
        <v>7</v>
      </c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>
        <v>8</v>
      </c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>
        <v>9</v>
      </c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>
        <v>10</v>
      </c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>
        <v>11</v>
      </c>
      <c r="EM15" s="204"/>
      <c r="EN15" s="204"/>
      <c r="EO15" s="204"/>
      <c r="EP15" s="204"/>
      <c r="EQ15" s="204"/>
      <c r="ER15" s="204"/>
      <c r="ES15" s="204"/>
      <c r="ET15" s="204"/>
      <c r="EU15" s="204"/>
      <c r="EV15" s="204"/>
      <c r="EW15" s="204"/>
      <c r="EX15" s="204"/>
      <c r="EY15" s="204">
        <v>12</v>
      </c>
      <c r="EZ15" s="204"/>
      <c r="FA15" s="204"/>
      <c r="FB15" s="204"/>
      <c r="FC15" s="204"/>
      <c r="FD15" s="204"/>
      <c r="FE15" s="204"/>
      <c r="FF15" s="204"/>
      <c r="FG15" s="204"/>
      <c r="FH15" s="204"/>
      <c r="FI15" s="204"/>
      <c r="FJ15" s="204"/>
      <c r="FK15" s="204"/>
      <c r="FL15" s="206">
        <v>13</v>
      </c>
      <c r="FM15" s="206"/>
      <c r="FN15" s="206"/>
      <c r="FO15" s="206"/>
      <c r="FP15" s="206"/>
      <c r="FQ15" s="206"/>
      <c r="FR15" s="206"/>
      <c r="FS15" s="206"/>
      <c r="FT15" s="206"/>
      <c r="FU15" s="206"/>
      <c r="FV15" s="206"/>
      <c r="FW15" s="206"/>
      <c r="FX15" s="206"/>
    </row>
    <row r="16" spans="1:180" ht="16.5" customHeight="1">
      <c r="A16" s="186" t="s">
        <v>37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7"/>
      <c r="AL16" s="187"/>
      <c r="AM16" s="187"/>
      <c r="AN16" s="187"/>
      <c r="AO16" s="187"/>
      <c r="AP16" s="187"/>
      <c r="AQ16" s="188" t="s">
        <v>38</v>
      </c>
      <c r="AR16" s="188"/>
      <c r="AS16" s="188"/>
      <c r="AT16" s="188"/>
      <c r="AU16" s="188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90">
        <f>BR18+BR71+BR84+BR93+BR122+BR134+BR77+BR119+BR90+BR131</f>
        <v>14024594</v>
      </c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>
        <f>CJ18+CJ71+CJ84+CJ93+CJ122+CJ134+CJ77+CJ119+CJ90+CJ131</f>
        <v>14024594</v>
      </c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>
        <f>CW18+CW71+CW84+CW93+CW122+CW134+CW77+CW54+CW119+CW90+CW131</f>
        <v>13957521.419999998</v>
      </c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1">
        <v>0</v>
      </c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>
        <v>0</v>
      </c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0">
        <f>CW16</f>
        <v>13957521.419999998</v>
      </c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2">
        <f>BR16-CW16</f>
        <v>67072.580000001937</v>
      </c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3">
        <f>CJ16-CW16</f>
        <v>67072.580000001937</v>
      </c>
      <c r="FM16" s="193"/>
      <c r="FN16" s="193"/>
      <c r="FO16" s="193"/>
      <c r="FP16" s="193"/>
      <c r="FQ16" s="193"/>
      <c r="FR16" s="193"/>
      <c r="FS16" s="193"/>
      <c r="FT16" s="193"/>
      <c r="FU16" s="193"/>
      <c r="FV16" s="193"/>
      <c r="FW16" s="193"/>
      <c r="FX16" s="193"/>
    </row>
    <row r="17" spans="1:180">
      <c r="A17" s="194" t="s">
        <v>39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89"/>
      <c r="AL17" s="89"/>
      <c r="AM17" s="89"/>
      <c r="AN17" s="89"/>
      <c r="AO17" s="89"/>
      <c r="AP17" s="89"/>
      <c r="AQ17" s="172"/>
      <c r="AR17" s="172"/>
      <c r="AS17" s="172"/>
      <c r="AT17" s="172"/>
      <c r="AU17" s="172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5"/>
      <c r="EM17" s="195"/>
      <c r="EN17" s="195"/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5"/>
      <c r="FH17" s="195"/>
      <c r="FI17" s="195"/>
      <c r="FJ17" s="195"/>
      <c r="FK17" s="195"/>
      <c r="FL17" s="197"/>
      <c r="FM17" s="197"/>
      <c r="FN17" s="197"/>
      <c r="FO17" s="197"/>
      <c r="FP17" s="197"/>
      <c r="FQ17" s="197"/>
      <c r="FR17" s="197"/>
      <c r="FS17" s="197"/>
      <c r="FT17" s="197"/>
      <c r="FU17" s="197"/>
      <c r="FV17" s="197"/>
      <c r="FW17" s="197"/>
      <c r="FX17" s="197"/>
    </row>
    <row r="18" spans="1:180" s="21" customFormat="1" ht="27" customHeight="1">
      <c r="A18" s="179" t="s">
        <v>40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4"/>
      <c r="AI18" s="14"/>
      <c r="AJ18" s="14"/>
      <c r="AK18" s="15"/>
      <c r="AL18" s="15"/>
      <c r="AM18" s="15"/>
      <c r="AN18" s="15"/>
      <c r="AO18" s="15"/>
      <c r="AP18" s="16"/>
      <c r="AQ18" s="180"/>
      <c r="AR18" s="180"/>
      <c r="AS18" s="180"/>
      <c r="AT18" s="180"/>
      <c r="AU18" s="180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55">
        <f>BR20+BR57+BR53</f>
        <v>6064981.71</v>
      </c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7"/>
      <c r="CF18" s="17"/>
      <c r="CG18" s="17"/>
      <c r="CH18" s="17"/>
      <c r="CI18" s="18"/>
      <c r="CJ18" s="100">
        <f>CJ20+CJ57+CJ54</f>
        <v>6064981.71</v>
      </c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>
        <f>CW20+CW57</f>
        <v>6006316.3099999996</v>
      </c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82">
        <v>0</v>
      </c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9"/>
      <c r="DY18" s="182">
        <v>0</v>
      </c>
      <c r="DZ18" s="182"/>
      <c r="EA18" s="182"/>
      <c r="EB18" s="182"/>
      <c r="EC18" s="182"/>
      <c r="ED18" s="182"/>
      <c r="EE18" s="182"/>
      <c r="EF18" s="182"/>
      <c r="EG18" s="182"/>
      <c r="EH18" s="20"/>
      <c r="EI18" s="20"/>
      <c r="EJ18" s="20"/>
      <c r="EK18" s="19"/>
      <c r="EL18" s="100">
        <f>CW18</f>
        <v>6006316.3099999996</v>
      </c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>
        <f>BR18-CW18</f>
        <v>58665.400000000373</v>
      </c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1">
        <v>3767051.01</v>
      </c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</row>
    <row r="19" spans="1:180" s="23" customFormat="1" ht="102" customHeight="1">
      <c r="A19" s="183" t="s">
        <v>41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22"/>
      <c r="AI19" s="22"/>
      <c r="AJ19" s="22"/>
      <c r="AK19" s="158"/>
      <c r="AL19" s="158"/>
      <c r="AM19" s="158"/>
      <c r="AN19" s="158"/>
      <c r="AO19" s="158"/>
      <c r="AP19" s="158"/>
      <c r="AQ19" s="184" t="s">
        <v>42</v>
      </c>
      <c r="AR19" s="184"/>
      <c r="AS19" s="184"/>
      <c r="AT19" s="184"/>
      <c r="AU19" s="184"/>
      <c r="AV19" s="185" t="s">
        <v>42</v>
      </c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4" t="s">
        <v>42</v>
      </c>
      <c r="BI19" s="184"/>
      <c r="BJ19" s="184"/>
      <c r="BK19" s="184"/>
      <c r="BL19" s="184"/>
      <c r="BM19" s="184" t="s">
        <v>42</v>
      </c>
      <c r="BN19" s="184"/>
      <c r="BO19" s="184"/>
      <c r="BP19" s="184"/>
      <c r="BQ19" s="184"/>
      <c r="BR19" s="96" t="s">
        <v>42</v>
      </c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 t="s">
        <v>42</v>
      </c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 t="s">
        <v>42</v>
      </c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 t="s">
        <v>42</v>
      </c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 t="s">
        <v>42</v>
      </c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 t="s">
        <v>42</v>
      </c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 t="s">
        <v>42</v>
      </c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7" t="s">
        <v>42</v>
      </c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</row>
    <row r="20" spans="1:180" s="23" customFormat="1" ht="17.25" customHeight="1">
      <c r="A20" s="175" t="s">
        <v>43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24"/>
      <c r="AI20" s="24"/>
      <c r="AJ20" s="24"/>
      <c r="AK20" s="176"/>
      <c r="AL20" s="176"/>
      <c r="AM20" s="176"/>
      <c r="AN20" s="176"/>
      <c r="AO20" s="176"/>
      <c r="AP20" s="176"/>
      <c r="AQ20" s="177"/>
      <c r="AR20" s="177"/>
      <c r="AS20" s="177"/>
      <c r="AT20" s="177"/>
      <c r="AU20" s="177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00">
        <f>BR22+BR49</f>
        <v>5347920.71</v>
      </c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>
        <f>CJ22+CJ49</f>
        <v>5347920.71</v>
      </c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>
        <f>CW22+CW49</f>
        <v>5327356.3099999996</v>
      </c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55">
        <v>0</v>
      </c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8"/>
      <c r="DY20" s="100">
        <v>0</v>
      </c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>
        <f>CW20</f>
        <v>5327356.3099999996</v>
      </c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>
        <f>BR20-CW20</f>
        <v>20564.400000000373</v>
      </c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1">
        <f>CJ20-CW20</f>
        <v>20564.400000000373</v>
      </c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</row>
    <row r="21" spans="1:180" ht="6" hidden="1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2"/>
      <c r="AI21" s="2"/>
      <c r="AJ21" s="2"/>
      <c r="AK21" s="11"/>
      <c r="AL21" s="11"/>
      <c r="AM21" s="11"/>
      <c r="AN21" s="11"/>
      <c r="AO21" s="11"/>
      <c r="AP21" s="13"/>
      <c r="AQ21" s="172"/>
      <c r="AR21" s="172"/>
      <c r="AS21" s="172"/>
      <c r="AT21" s="172"/>
      <c r="AU21" s="172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25"/>
      <c r="CF21" s="25"/>
      <c r="CG21" s="25"/>
      <c r="CH21" s="25"/>
      <c r="CI21" s="26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26"/>
      <c r="DY21" s="66"/>
      <c r="DZ21" s="66"/>
      <c r="EA21" s="66"/>
      <c r="EB21" s="66"/>
      <c r="EC21" s="66"/>
      <c r="ED21" s="66"/>
      <c r="EE21" s="66"/>
      <c r="EF21" s="66"/>
      <c r="EG21" s="66"/>
      <c r="EH21" s="25"/>
      <c r="EI21" s="25"/>
      <c r="EJ21" s="25"/>
      <c r="EK21" s="26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74"/>
      <c r="FM21" s="174"/>
      <c r="FN21" s="174"/>
      <c r="FO21" s="174"/>
      <c r="FP21" s="174"/>
      <c r="FQ21" s="174"/>
      <c r="FR21" s="174"/>
      <c r="FS21" s="174"/>
      <c r="FT21" s="174"/>
      <c r="FU21" s="174"/>
      <c r="FV21" s="174"/>
      <c r="FW21" s="174"/>
      <c r="FX21" s="174"/>
    </row>
    <row r="22" spans="1:180" s="23" customFormat="1" ht="51.75" customHeight="1">
      <c r="A22" s="157" t="s">
        <v>44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22"/>
      <c r="AI22" s="22"/>
      <c r="AJ22" s="22"/>
      <c r="AK22" s="158"/>
      <c r="AL22" s="158"/>
      <c r="AM22" s="158"/>
      <c r="AN22" s="158"/>
      <c r="AO22" s="158"/>
      <c r="AP22" s="158"/>
      <c r="AQ22" s="169"/>
      <c r="AR22" s="169"/>
      <c r="AS22" s="169"/>
      <c r="AT22" s="169"/>
      <c r="AU22" s="169"/>
      <c r="AV22" s="170" t="s">
        <v>45</v>
      </c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91">
        <f>BR24+BR28+BR34+BR30+BR46</f>
        <v>5347720.71</v>
      </c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>
        <f>CJ24+CJ28+CJ34+CJ30+CJ46</f>
        <v>5347720.71</v>
      </c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>
        <f>CW24+CW28+CW34+CW30+CW46</f>
        <v>5327156.3099999996</v>
      </c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105">
        <v>0</v>
      </c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26"/>
      <c r="DY22" s="91">
        <v>0</v>
      </c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>
        <f>CW22</f>
        <v>5327156.3099999996</v>
      </c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>
        <f>BR22-CW22</f>
        <v>20564.400000000373</v>
      </c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2">
        <f>CJ22-CW22</f>
        <v>20564.400000000373</v>
      </c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</row>
    <row r="23" spans="1:180" ht="6" hidden="1" customHeight="1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2"/>
      <c r="AI23" s="2"/>
      <c r="AJ23" s="2"/>
      <c r="AK23" s="11"/>
      <c r="AL23" s="11"/>
      <c r="AM23" s="11"/>
      <c r="AN23" s="11"/>
      <c r="AO23" s="11"/>
      <c r="AP23" s="13"/>
      <c r="AQ23" s="172"/>
      <c r="AR23" s="172"/>
      <c r="AS23" s="172"/>
      <c r="AT23" s="172"/>
      <c r="AU23" s="172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25"/>
      <c r="CF23" s="25"/>
      <c r="CG23" s="25"/>
      <c r="CH23" s="25"/>
      <c r="CI23" s="26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26"/>
      <c r="DY23" s="66"/>
      <c r="DZ23" s="66"/>
      <c r="EA23" s="66"/>
      <c r="EB23" s="66"/>
      <c r="EC23" s="66"/>
      <c r="ED23" s="66"/>
      <c r="EE23" s="66"/>
      <c r="EF23" s="66"/>
      <c r="EG23" s="66"/>
      <c r="EH23" s="25"/>
      <c r="EI23" s="25"/>
      <c r="EJ23" s="25"/>
      <c r="EK23" s="26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74"/>
      <c r="FM23" s="174"/>
      <c r="FN23" s="174"/>
      <c r="FO23" s="174"/>
      <c r="FP23" s="174"/>
      <c r="FQ23" s="174"/>
      <c r="FR23" s="174"/>
      <c r="FS23" s="174"/>
      <c r="FT23" s="174"/>
      <c r="FU23" s="174"/>
      <c r="FV23" s="174"/>
      <c r="FW23" s="174"/>
      <c r="FX23" s="174"/>
    </row>
    <row r="24" spans="1:180" ht="32.25" customHeight="1">
      <c r="A24" s="103" t="s">
        <v>46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2"/>
      <c r="AI24" s="2"/>
      <c r="AJ24" s="2"/>
      <c r="AK24" s="11"/>
      <c r="AL24" s="11"/>
      <c r="AM24" s="11"/>
      <c r="AN24" s="11"/>
      <c r="AO24" s="11"/>
      <c r="AP24" s="13"/>
      <c r="AQ24" s="104"/>
      <c r="AR24" s="104"/>
      <c r="AS24" s="104"/>
      <c r="AT24" s="104"/>
      <c r="AU24" s="104"/>
      <c r="AV24" s="90" t="s">
        <v>47</v>
      </c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83" t="s">
        <v>48</v>
      </c>
      <c r="BI24" s="83"/>
      <c r="BJ24" s="83"/>
      <c r="BK24" s="83"/>
      <c r="BL24" s="83"/>
      <c r="BM24" s="104"/>
      <c r="BN24" s="104"/>
      <c r="BO24" s="104"/>
      <c r="BP24" s="104"/>
      <c r="BQ24" s="104"/>
      <c r="BR24" s="85">
        <f>BR25+BR26+BR27</f>
        <v>3289988.8</v>
      </c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27"/>
      <c r="CF24" s="27"/>
      <c r="CG24" s="27"/>
      <c r="CH24" s="27"/>
      <c r="CI24" s="28"/>
      <c r="CJ24" s="86">
        <f>CJ25+CJ26+CJ27</f>
        <v>3289988.8</v>
      </c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>
        <f>CW25+CW26+CW27</f>
        <v>3278464.1399999997</v>
      </c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5">
        <v>0</v>
      </c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28"/>
      <c r="DY24" s="85">
        <v>0</v>
      </c>
      <c r="DZ24" s="85"/>
      <c r="EA24" s="85"/>
      <c r="EB24" s="85"/>
      <c r="EC24" s="85"/>
      <c r="ED24" s="85"/>
      <c r="EE24" s="85"/>
      <c r="EF24" s="85"/>
      <c r="EG24" s="85"/>
      <c r="EH24" s="27"/>
      <c r="EI24" s="27"/>
      <c r="EJ24" s="27"/>
      <c r="EK24" s="28"/>
      <c r="EL24" s="86">
        <f t="shared" ref="EL24:EL49" si="0">CW24</f>
        <v>3278464.1399999997</v>
      </c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>
        <f t="shared" ref="EY24:EY51" si="1">BR24-CW24</f>
        <v>11524.660000000149</v>
      </c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7">
        <f t="shared" ref="FL24:FL51" si="2">CJ24-CW24</f>
        <v>11524.660000000149</v>
      </c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</row>
    <row r="25" spans="1:180" ht="28.5" customHeight="1">
      <c r="A25" s="147" t="s">
        <v>49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2"/>
      <c r="AI25" s="2"/>
      <c r="AJ25" s="2"/>
      <c r="AK25" s="11"/>
      <c r="AL25" s="11"/>
      <c r="AM25" s="11"/>
      <c r="AN25" s="11"/>
      <c r="AO25" s="11"/>
      <c r="AP25" s="13"/>
      <c r="AQ25" s="104"/>
      <c r="AR25" s="104"/>
      <c r="AS25" s="104"/>
      <c r="AT25" s="104"/>
      <c r="AU25" s="104"/>
      <c r="AV25" s="90" t="s">
        <v>47</v>
      </c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104" t="s">
        <v>50</v>
      </c>
      <c r="BI25" s="104"/>
      <c r="BJ25" s="104"/>
      <c r="BK25" s="104"/>
      <c r="BL25" s="104"/>
      <c r="BM25" s="104" t="s">
        <v>51</v>
      </c>
      <c r="BN25" s="104"/>
      <c r="BO25" s="104"/>
      <c r="BP25" s="104"/>
      <c r="BQ25" s="104"/>
      <c r="BR25" s="123">
        <v>3264720.71</v>
      </c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59"/>
      <c r="CF25" s="59"/>
      <c r="CG25" s="59"/>
      <c r="CH25" s="59"/>
      <c r="CI25" s="60"/>
      <c r="CJ25" s="123">
        <v>3264720.71</v>
      </c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4">
        <v>3264716.05</v>
      </c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05">
        <v>0</v>
      </c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26"/>
      <c r="DY25" s="105">
        <v>0</v>
      </c>
      <c r="DZ25" s="105"/>
      <c r="EA25" s="105"/>
      <c r="EB25" s="105"/>
      <c r="EC25" s="105"/>
      <c r="ED25" s="105"/>
      <c r="EE25" s="105"/>
      <c r="EF25" s="105"/>
      <c r="EG25" s="105"/>
      <c r="EH25" s="25"/>
      <c r="EI25" s="25"/>
      <c r="EJ25" s="25"/>
      <c r="EK25" s="26"/>
      <c r="EL25" s="91">
        <f t="shared" si="0"/>
        <v>3264716.05</v>
      </c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>
        <f t="shared" si="1"/>
        <v>4.6600000001490116</v>
      </c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2">
        <f t="shared" si="2"/>
        <v>4.6600000001490116</v>
      </c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</row>
    <row r="26" spans="1:180" ht="21.75" customHeight="1">
      <c r="A26" s="147" t="s">
        <v>49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2"/>
      <c r="AI26" s="2"/>
      <c r="AJ26" s="2"/>
      <c r="AK26" s="11"/>
      <c r="AL26" s="11"/>
      <c r="AM26" s="11"/>
      <c r="AN26" s="11"/>
      <c r="AO26" s="11"/>
      <c r="AP26" s="13"/>
      <c r="AQ26" s="104"/>
      <c r="AR26" s="104"/>
      <c r="AS26" s="104"/>
      <c r="AT26" s="104"/>
      <c r="AU26" s="104"/>
      <c r="AV26" s="90" t="s">
        <v>47</v>
      </c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104" t="s">
        <v>50</v>
      </c>
      <c r="BI26" s="104"/>
      <c r="BJ26" s="104"/>
      <c r="BK26" s="104"/>
      <c r="BL26" s="104"/>
      <c r="BM26" s="104" t="s">
        <v>52</v>
      </c>
      <c r="BN26" s="104"/>
      <c r="BO26" s="104"/>
      <c r="BP26" s="104"/>
      <c r="BQ26" s="104"/>
      <c r="BR26" s="123">
        <v>13748.09</v>
      </c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59"/>
      <c r="CF26" s="59"/>
      <c r="CG26" s="59"/>
      <c r="CH26" s="59"/>
      <c r="CI26" s="60"/>
      <c r="CJ26" s="123">
        <v>13748.09</v>
      </c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4">
        <v>13748.09</v>
      </c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05">
        <v>0</v>
      </c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26"/>
      <c r="DY26" s="105">
        <v>0</v>
      </c>
      <c r="DZ26" s="105"/>
      <c r="EA26" s="105"/>
      <c r="EB26" s="105"/>
      <c r="EC26" s="105"/>
      <c r="ED26" s="105"/>
      <c r="EE26" s="105"/>
      <c r="EF26" s="105"/>
      <c r="EG26" s="105"/>
      <c r="EH26" s="25"/>
      <c r="EI26" s="25"/>
      <c r="EJ26" s="25"/>
      <c r="EK26" s="26"/>
      <c r="EL26" s="91">
        <f t="shared" si="0"/>
        <v>13748.09</v>
      </c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>
        <f t="shared" si="1"/>
        <v>0</v>
      </c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2">
        <f t="shared" si="2"/>
        <v>0</v>
      </c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</row>
    <row r="27" spans="1:180" ht="27" customHeight="1">
      <c r="A27" s="147" t="s">
        <v>49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2"/>
      <c r="AI27" s="2"/>
      <c r="AJ27" s="2"/>
      <c r="AK27" s="11"/>
      <c r="AL27" s="11"/>
      <c r="AM27" s="11"/>
      <c r="AN27" s="11"/>
      <c r="AO27" s="11"/>
      <c r="AP27" s="13"/>
      <c r="AQ27" s="104"/>
      <c r="AR27" s="104"/>
      <c r="AS27" s="104"/>
      <c r="AT27" s="104"/>
      <c r="AU27" s="104"/>
      <c r="AV27" s="90" t="s">
        <v>47</v>
      </c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104" t="s">
        <v>50</v>
      </c>
      <c r="BI27" s="104"/>
      <c r="BJ27" s="104"/>
      <c r="BK27" s="104"/>
      <c r="BL27" s="104"/>
      <c r="BM27" s="104" t="s">
        <v>53</v>
      </c>
      <c r="BN27" s="104"/>
      <c r="BO27" s="104"/>
      <c r="BP27" s="104"/>
      <c r="BQ27" s="104"/>
      <c r="BR27" s="123">
        <v>11520</v>
      </c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59"/>
      <c r="CF27" s="59"/>
      <c r="CG27" s="59"/>
      <c r="CH27" s="59"/>
      <c r="CI27" s="60"/>
      <c r="CJ27" s="123">
        <v>11520</v>
      </c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4">
        <v>0</v>
      </c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05">
        <v>0</v>
      </c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26"/>
      <c r="DY27" s="105">
        <v>0</v>
      </c>
      <c r="DZ27" s="105"/>
      <c r="EA27" s="105"/>
      <c r="EB27" s="105"/>
      <c r="EC27" s="105"/>
      <c r="ED27" s="105"/>
      <c r="EE27" s="105"/>
      <c r="EF27" s="105"/>
      <c r="EG27" s="105"/>
      <c r="EH27" s="25"/>
      <c r="EI27" s="25"/>
      <c r="EJ27" s="25"/>
      <c r="EK27" s="26"/>
      <c r="EL27" s="91">
        <f t="shared" si="0"/>
        <v>0</v>
      </c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>
        <f t="shared" si="1"/>
        <v>11520</v>
      </c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2">
        <f t="shared" si="2"/>
        <v>11520</v>
      </c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</row>
    <row r="28" spans="1:180" ht="24.75" customHeight="1">
      <c r="A28" s="103" t="s">
        <v>46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2"/>
      <c r="AI28" s="2"/>
      <c r="AJ28" s="2"/>
      <c r="AK28" s="11"/>
      <c r="AL28" s="11"/>
      <c r="AM28" s="11"/>
      <c r="AN28" s="11"/>
      <c r="AO28" s="11"/>
      <c r="AP28" s="13"/>
      <c r="AQ28" s="104"/>
      <c r="AR28" s="104"/>
      <c r="AS28" s="104"/>
      <c r="AT28" s="104"/>
      <c r="AU28" s="104"/>
      <c r="AV28" s="90" t="s">
        <v>54</v>
      </c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83" t="s">
        <v>48</v>
      </c>
      <c r="BI28" s="83"/>
      <c r="BJ28" s="83"/>
      <c r="BK28" s="83"/>
      <c r="BL28" s="83"/>
      <c r="BM28" s="104"/>
      <c r="BN28" s="104"/>
      <c r="BO28" s="104"/>
      <c r="BP28" s="104"/>
      <c r="BQ28" s="104"/>
      <c r="BR28" s="85">
        <f>BR29</f>
        <v>253980</v>
      </c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27"/>
      <c r="CF28" s="27"/>
      <c r="CG28" s="27"/>
      <c r="CH28" s="27"/>
      <c r="CI28" s="28"/>
      <c r="CJ28" s="86">
        <f>CJ29</f>
        <v>253980</v>
      </c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>
        <f>CW29</f>
        <v>253977.60000000001</v>
      </c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5">
        <v>0</v>
      </c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28"/>
      <c r="DY28" s="85">
        <v>0</v>
      </c>
      <c r="DZ28" s="85"/>
      <c r="EA28" s="85"/>
      <c r="EB28" s="85"/>
      <c r="EC28" s="85"/>
      <c r="ED28" s="85"/>
      <c r="EE28" s="85"/>
      <c r="EF28" s="85"/>
      <c r="EG28" s="85"/>
      <c r="EH28" s="27"/>
      <c r="EI28" s="27"/>
      <c r="EJ28" s="27"/>
      <c r="EK28" s="28"/>
      <c r="EL28" s="86">
        <f t="shared" si="0"/>
        <v>253977.60000000001</v>
      </c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165">
        <f t="shared" si="1"/>
        <v>2.3999999999941792</v>
      </c>
      <c r="EZ28" s="165"/>
      <c r="FA28" s="165"/>
      <c r="FB28" s="165"/>
      <c r="FC28" s="165"/>
      <c r="FD28" s="165"/>
      <c r="FE28" s="165"/>
      <c r="FF28" s="165"/>
      <c r="FG28" s="165"/>
      <c r="FH28" s="165"/>
      <c r="FI28" s="165"/>
      <c r="FJ28" s="165"/>
      <c r="FK28" s="165"/>
      <c r="FL28" s="166">
        <f t="shared" si="2"/>
        <v>2.3999999999941792</v>
      </c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</row>
    <row r="29" spans="1:180" ht="29.25" customHeight="1">
      <c r="A29" s="167" t="s">
        <v>55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2"/>
      <c r="AI29" s="2"/>
      <c r="AJ29" s="2"/>
      <c r="AK29" s="11"/>
      <c r="AL29" s="11"/>
      <c r="AM29" s="11"/>
      <c r="AN29" s="11"/>
      <c r="AO29" s="11"/>
      <c r="AP29" s="13"/>
      <c r="AQ29" s="104"/>
      <c r="AR29" s="104"/>
      <c r="AS29" s="104"/>
      <c r="AT29" s="104"/>
      <c r="AU29" s="104"/>
      <c r="AV29" s="90" t="s">
        <v>56</v>
      </c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104" t="s">
        <v>57</v>
      </c>
      <c r="BI29" s="104"/>
      <c r="BJ29" s="104"/>
      <c r="BK29" s="104"/>
      <c r="BL29" s="104"/>
      <c r="BM29" s="104" t="s">
        <v>51</v>
      </c>
      <c r="BN29" s="104"/>
      <c r="BO29" s="104"/>
      <c r="BP29" s="104"/>
      <c r="BQ29" s="104"/>
      <c r="BR29" s="123">
        <v>253980</v>
      </c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59"/>
      <c r="CF29" s="59"/>
      <c r="CG29" s="59"/>
      <c r="CH29" s="59"/>
      <c r="CI29" s="60"/>
      <c r="CJ29" s="123">
        <v>253980</v>
      </c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4">
        <v>253977.60000000001</v>
      </c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05">
        <v>0</v>
      </c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26"/>
      <c r="DY29" s="105">
        <v>0</v>
      </c>
      <c r="DZ29" s="105"/>
      <c r="EA29" s="105"/>
      <c r="EB29" s="105"/>
      <c r="EC29" s="105"/>
      <c r="ED29" s="105"/>
      <c r="EE29" s="105"/>
      <c r="EF29" s="105"/>
      <c r="EG29" s="105"/>
      <c r="EH29" s="25"/>
      <c r="EI29" s="25"/>
      <c r="EJ29" s="25"/>
      <c r="EK29" s="26"/>
      <c r="EL29" s="91">
        <f t="shared" si="0"/>
        <v>253977.60000000001</v>
      </c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168">
        <f t="shared" si="1"/>
        <v>2.3999999999941792</v>
      </c>
      <c r="EZ29" s="168"/>
      <c r="FA29" s="168"/>
      <c r="FB29" s="168"/>
      <c r="FC29" s="168"/>
      <c r="FD29" s="168"/>
      <c r="FE29" s="168"/>
      <c r="FF29" s="168"/>
      <c r="FG29" s="168"/>
      <c r="FH29" s="168"/>
      <c r="FI29" s="168"/>
      <c r="FJ29" s="168"/>
      <c r="FK29" s="168"/>
      <c r="FL29" s="137">
        <f t="shared" si="2"/>
        <v>2.3999999999941792</v>
      </c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</row>
    <row r="30" spans="1:180" ht="24.75" customHeight="1">
      <c r="A30" s="103" t="s">
        <v>46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2"/>
      <c r="AI30" s="2"/>
      <c r="AJ30" s="2"/>
      <c r="AK30" s="11"/>
      <c r="AL30" s="11"/>
      <c r="AM30" s="11"/>
      <c r="AN30" s="11"/>
      <c r="AO30" s="11"/>
      <c r="AP30" s="13"/>
      <c r="AQ30" s="104"/>
      <c r="AR30" s="104"/>
      <c r="AS30" s="104"/>
      <c r="AT30" s="104"/>
      <c r="AU30" s="104"/>
      <c r="AV30" s="90" t="s">
        <v>58</v>
      </c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83" t="s">
        <v>48</v>
      </c>
      <c r="BI30" s="83"/>
      <c r="BJ30" s="83"/>
      <c r="BK30" s="83"/>
      <c r="BL30" s="83"/>
      <c r="BM30" s="104"/>
      <c r="BN30" s="104"/>
      <c r="BO30" s="104"/>
      <c r="BP30" s="104"/>
      <c r="BQ30" s="104"/>
      <c r="BR30" s="85">
        <f>BR31+BR32+BR33</f>
        <v>1054851.9099999999</v>
      </c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27"/>
      <c r="CF30" s="27"/>
      <c r="CG30" s="27"/>
      <c r="CH30" s="27"/>
      <c r="CI30" s="28"/>
      <c r="CJ30" s="86">
        <f>CJ31+CJ32+CJ33</f>
        <v>1054851.9099999999</v>
      </c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>
        <f>CW31+CW32+CW33</f>
        <v>1051353.46</v>
      </c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5">
        <v>0</v>
      </c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28"/>
      <c r="DY30" s="85">
        <v>0</v>
      </c>
      <c r="DZ30" s="85"/>
      <c r="EA30" s="85"/>
      <c r="EB30" s="85"/>
      <c r="EC30" s="85"/>
      <c r="ED30" s="85"/>
      <c r="EE30" s="85"/>
      <c r="EF30" s="85"/>
      <c r="EG30" s="85"/>
      <c r="EH30" s="27"/>
      <c r="EI30" s="27"/>
      <c r="EJ30" s="27"/>
      <c r="EK30" s="28"/>
      <c r="EL30" s="86">
        <f t="shared" si="0"/>
        <v>1051353.46</v>
      </c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165">
        <f t="shared" si="1"/>
        <v>3498.4499999999534</v>
      </c>
      <c r="EZ30" s="165"/>
      <c r="FA30" s="165"/>
      <c r="FB30" s="165"/>
      <c r="FC30" s="165"/>
      <c r="FD30" s="165"/>
      <c r="FE30" s="165"/>
      <c r="FF30" s="165"/>
      <c r="FG30" s="165"/>
      <c r="FH30" s="165"/>
      <c r="FI30" s="165"/>
      <c r="FJ30" s="165"/>
      <c r="FK30" s="165"/>
      <c r="FL30" s="166">
        <f t="shared" si="2"/>
        <v>3498.4499999999534</v>
      </c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</row>
    <row r="31" spans="1:180" ht="24" customHeight="1">
      <c r="A31" s="103" t="s">
        <v>59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2"/>
      <c r="AI31" s="2"/>
      <c r="AJ31" s="2"/>
      <c r="AK31" s="11"/>
      <c r="AL31" s="11"/>
      <c r="AM31" s="11"/>
      <c r="AN31" s="11"/>
      <c r="AO31" s="11"/>
      <c r="AP31" s="13"/>
      <c r="AQ31" s="104"/>
      <c r="AR31" s="104"/>
      <c r="AS31" s="104"/>
      <c r="AT31" s="104"/>
      <c r="AU31" s="104"/>
      <c r="AV31" s="90" t="s">
        <v>58</v>
      </c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104" t="s">
        <v>60</v>
      </c>
      <c r="BI31" s="104"/>
      <c r="BJ31" s="104"/>
      <c r="BK31" s="104"/>
      <c r="BL31" s="104"/>
      <c r="BM31" s="104" t="s">
        <v>51</v>
      </c>
      <c r="BN31" s="104"/>
      <c r="BO31" s="104"/>
      <c r="BP31" s="104"/>
      <c r="BQ31" s="104"/>
      <c r="BR31" s="123">
        <v>1047220</v>
      </c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59"/>
      <c r="CF31" s="59"/>
      <c r="CG31" s="59"/>
      <c r="CH31" s="59"/>
      <c r="CI31" s="60"/>
      <c r="CJ31" s="123">
        <v>1047220</v>
      </c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4">
        <v>1047201.55</v>
      </c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05">
        <v>0</v>
      </c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26"/>
      <c r="DY31" s="105">
        <v>0</v>
      </c>
      <c r="DZ31" s="105"/>
      <c r="EA31" s="105"/>
      <c r="EB31" s="105"/>
      <c r="EC31" s="105"/>
      <c r="ED31" s="105"/>
      <c r="EE31" s="105"/>
      <c r="EF31" s="105"/>
      <c r="EG31" s="105"/>
      <c r="EH31" s="25"/>
      <c r="EI31" s="25"/>
      <c r="EJ31" s="25"/>
      <c r="EK31" s="26"/>
      <c r="EL31" s="91">
        <f t="shared" si="0"/>
        <v>1047201.55</v>
      </c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>
        <f t="shared" si="1"/>
        <v>18.449999999953434</v>
      </c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2">
        <f t="shared" si="2"/>
        <v>18.449999999953434</v>
      </c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</row>
    <row r="32" spans="1:180" ht="21.75" customHeight="1">
      <c r="A32" s="103" t="s">
        <v>59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2"/>
      <c r="AI32" s="2"/>
      <c r="AJ32" s="2"/>
      <c r="AK32" s="11"/>
      <c r="AL32" s="11"/>
      <c r="AM32" s="11"/>
      <c r="AN32" s="11"/>
      <c r="AO32" s="11"/>
      <c r="AP32" s="13"/>
      <c r="AQ32" s="104"/>
      <c r="AR32" s="104"/>
      <c r="AS32" s="104"/>
      <c r="AT32" s="104"/>
      <c r="AU32" s="104"/>
      <c r="AV32" s="90" t="s">
        <v>58</v>
      </c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104" t="s">
        <v>60</v>
      </c>
      <c r="BI32" s="104"/>
      <c r="BJ32" s="104"/>
      <c r="BK32" s="104"/>
      <c r="BL32" s="104"/>
      <c r="BM32" s="104" t="s">
        <v>52</v>
      </c>
      <c r="BN32" s="104"/>
      <c r="BO32" s="104"/>
      <c r="BP32" s="104"/>
      <c r="BQ32" s="104"/>
      <c r="BR32" s="123">
        <v>4151.91</v>
      </c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59"/>
      <c r="CF32" s="59"/>
      <c r="CG32" s="59"/>
      <c r="CH32" s="59"/>
      <c r="CI32" s="60"/>
      <c r="CJ32" s="123">
        <v>4151.91</v>
      </c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4">
        <v>4151.91</v>
      </c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05">
        <v>0</v>
      </c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26"/>
      <c r="DY32" s="105">
        <v>0</v>
      </c>
      <c r="DZ32" s="105"/>
      <c r="EA32" s="105"/>
      <c r="EB32" s="105"/>
      <c r="EC32" s="105"/>
      <c r="ED32" s="105"/>
      <c r="EE32" s="105"/>
      <c r="EF32" s="105"/>
      <c r="EG32" s="105"/>
      <c r="EH32" s="25"/>
      <c r="EI32" s="25"/>
      <c r="EJ32" s="25"/>
      <c r="EK32" s="26"/>
      <c r="EL32" s="91">
        <f t="shared" si="0"/>
        <v>4151.91</v>
      </c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>
        <f t="shared" si="1"/>
        <v>0</v>
      </c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2">
        <f t="shared" si="2"/>
        <v>0</v>
      </c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</row>
    <row r="33" spans="1:180" ht="21.75" customHeight="1">
      <c r="A33" s="103" t="s">
        <v>59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2"/>
      <c r="AI33" s="2"/>
      <c r="AJ33" s="2"/>
      <c r="AK33" s="11"/>
      <c r="AL33" s="11"/>
      <c r="AM33" s="11"/>
      <c r="AN33" s="11"/>
      <c r="AO33" s="11"/>
      <c r="AP33" s="13"/>
      <c r="AQ33" s="104"/>
      <c r="AR33" s="104"/>
      <c r="AS33" s="104"/>
      <c r="AT33" s="104"/>
      <c r="AU33" s="104"/>
      <c r="AV33" s="90" t="s">
        <v>58</v>
      </c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104" t="s">
        <v>60</v>
      </c>
      <c r="BI33" s="104"/>
      <c r="BJ33" s="104"/>
      <c r="BK33" s="104"/>
      <c r="BL33" s="104"/>
      <c r="BM33" s="104" t="s">
        <v>53</v>
      </c>
      <c r="BN33" s="104"/>
      <c r="BO33" s="104"/>
      <c r="BP33" s="104"/>
      <c r="BQ33" s="104"/>
      <c r="BR33" s="123">
        <v>3480</v>
      </c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59"/>
      <c r="CF33" s="59"/>
      <c r="CG33" s="59"/>
      <c r="CH33" s="59"/>
      <c r="CI33" s="60"/>
      <c r="CJ33" s="123">
        <v>3480</v>
      </c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4">
        <v>0</v>
      </c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05">
        <v>0</v>
      </c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26"/>
      <c r="DY33" s="105">
        <v>0</v>
      </c>
      <c r="DZ33" s="105"/>
      <c r="EA33" s="105"/>
      <c r="EB33" s="105"/>
      <c r="EC33" s="105"/>
      <c r="ED33" s="105"/>
      <c r="EE33" s="105"/>
      <c r="EF33" s="105"/>
      <c r="EG33" s="105"/>
      <c r="EH33" s="25"/>
      <c r="EI33" s="25"/>
      <c r="EJ33" s="25"/>
      <c r="EK33" s="26"/>
      <c r="EL33" s="91">
        <f t="shared" si="0"/>
        <v>0</v>
      </c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>
        <f t="shared" si="1"/>
        <v>3480</v>
      </c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2">
        <f t="shared" si="2"/>
        <v>3480</v>
      </c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</row>
    <row r="34" spans="1:180" ht="50.25" customHeight="1">
      <c r="A34" s="148" t="s">
        <v>61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2"/>
      <c r="AI34" s="2"/>
      <c r="AJ34" s="2"/>
      <c r="AK34" s="11"/>
      <c r="AL34" s="11"/>
      <c r="AM34" s="11"/>
      <c r="AN34" s="11"/>
      <c r="AO34" s="11"/>
      <c r="AP34" s="13"/>
      <c r="AQ34" s="104"/>
      <c r="AR34" s="104"/>
      <c r="AS34" s="104"/>
      <c r="AT34" s="104"/>
      <c r="AU34" s="104"/>
      <c r="AV34" s="90" t="s">
        <v>62</v>
      </c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85">
        <f>BR35+BR41+BR44</f>
        <v>698700</v>
      </c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27"/>
      <c r="CF34" s="27"/>
      <c r="CG34" s="27"/>
      <c r="CH34" s="27"/>
      <c r="CI34" s="28"/>
      <c r="CJ34" s="86">
        <f>CJ35+CJ41+CJ44</f>
        <v>698700</v>
      </c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>
        <f>CW35+CW41+CW44</f>
        <v>695091.11</v>
      </c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5">
        <v>0</v>
      </c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28"/>
      <c r="DY34" s="85">
        <v>0</v>
      </c>
      <c r="DZ34" s="85"/>
      <c r="EA34" s="85"/>
      <c r="EB34" s="85"/>
      <c r="EC34" s="85"/>
      <c r="ED34" s="85"/>
      <c r="EE34" s="85"/>
      <c r="EF34" s="85"/>
      <c r="EG34" s="85"/>
      <c r="EH34" s="27"/>
      <c r="EI34" s="27"/>
      <c r="EJ34" s="27"/>
      <c r="EK34" s="28"/>
      <c r="EL34" s="86">
        <f t="shared" si="0"/>
        <v>695091.11</v>
      </c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>
        <f t="shared" si="1"/>
        <v>3608.890000000014</v>
      </c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7">
        <f t="shared" si="2"/>
        <v>3608.890000000014</v>
      </c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</row>
    <row r="35" spans="1:180" ht="24.75" customHeight="1">
      <c r="A35" s="148" t="s">
        <v>63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2"/>
      <c r="AI35" s="2"/>
      <c r="AJ35" s="2"/>
      <c r="AK35" s="11"/>
      <c r="AL35" s="11"/>
      <c r="AM35" s="11"/>
      <c r="AN35" s="11"/>
      <c r="AO35" s="11"/>
      <c r="AP35" s="13"/>
      <c r="AQ35" s="104"/>
      <c r="AR35" s="104"/>
      <c r="AS35" s="104"/>
      <c r="AT35" s="104"/>
      <c r="AU35" s="104"/>
      <c r="AV35" s="90" t="s">
        <v>62</v>
      </c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83" t="s">
        <v>64</v>
      </c>
      <c r="BI35" s="83"/>
      <c r="BJ35" s="83"/>
      <c r="BK35" s="83"/>
      <c r="BL35" s="83"/>
      <c r="BM35" s="104"/>
      <c r="BN35" s="104"/>
      <c r="BO35" s="104"/>
      <c r="BP35" s="104"/>
      <c r="BQ35" s="104"/>
      <c r="BR35" s="105">
        <f>SUM(BR36:CD40)</f>
        <v>387950</v>
      </c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25"/>
      <c r="CF35" s="25"/>
      <c r="CG35" s="25"/>
      <c r="CH35" s="25"/>
      <c r="CI35" s="26"/>
      <c r="CJ35" s="105">
        <f>SUM(CJ36:CV40)</f>
        <v>387950</v>
      </c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91">
        <f>SUM(CW36:DL40)</f>
        <v>385573.61</v>
      </c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105">
        <v>0</v>
      </c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26"/>
      <c r="DY35" s="105">
        <v>0</v>
      </c>
      <c r="DZ35" s="105"/>
      <c r="EA35" s="105"/>
      <c r="EB35" s="105"/>
      <c r="EC35" s="105"/>
      <c r="ED35" s="105"/>
      <c r="EE35" s="105"/>
      <c r="EF35" s="105"/>
      <c r="EG35" s="105"/>
      <c r="EH35" s="25"/>
      <c r="EI35" s="25"/>
      <c r="EJ35" s="25"/>
      <c r="EK35" s="26"/>
      <c r="EL35" s="91">
        <f t="shared" si="0"/>
        <v>385573.61</v>
      </c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136">
        <f t="shared" si="1"/>
        <v>2376.390000000014</v>
      </c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92">
        <f t="shared" si="2"/>
        <v>2376.390000000014</v>
      </c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</row>
    <row r="36" spans="1:180" ht="27" customHeight="1">
      <c r="A36" s="147" t="s">
        <v>65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2"/>
      <c r="AI36" s="2"/>
      <c r="AJ36" s="2"/>
      <c r="AK36" s="11"/>
      <c r="AL36" s="11"/>
      <c r="AM36" s="11"/>
      <c r="AN36" s="11"/>
      <c r="AO36" s="11"/>
      <c r="AP36" s="13"/>
      <c r="AQ36" s="104"/>
      <c r="AR36" s="104"/>
      <c r="AS36" s="104"/>
      <c r="AT36" s="104"/>
      <c r="AU36" s="104"/>
      <c r="AV36" s="90" t="s">
        <v>62</v>
      </c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104" t="s">
        <v>66</v>
      </c>
      <c r="BI36" s="104"/>
      <c r="BJ36" s="104"/>
      <c r="BK36" s="104"/>
      <c r="BL36" s="104"/>
      <c r="BM36" s="104" t="s">
        <v>51</v>
      </c>
      <c r="BN36" s="104"/>
      <c r="BO36" s="104"/>
      <c r="BP36" s="104"/>
      <c r="BQ36" s="104"/>
      <c r="BR36" s="123">
        <v>119000</v>
      </c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59"/>
      <c r="CF36" s="59"/>
      <c r="CG36" s="59"/>
      <c r="CH36" s="59"/>
      <c r="CI36" s="60"/>
      <c r="CJ36" s="123">
        <v>119000</v>
      </c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4">
        <v>117018.29</v>
      </c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05">
        <v>0</v>
      </c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26"/>
      <c r="DY36" s="105">
        <v>0</v>
      </c>
      <c r="DZ36" s="105"/>
      <c r="EA36" s="105"/>
      <c r="EB36" s="105"/>
      <c r="EC36" s="105"/>
      <c r="ED36" s="105"/>
      <c r="EE36" s="105"/>
      <c r="EF36" s="105"/>
      <c r="EG36" s="105"/>
      <c r="EH36" s="25"/>
      <c r="EI36" s="25"/>
      <c r="EJ36" s="25"/>
      <c r="EK36" s="26"/>
      <c r="EL36" s="91">
        <f t="shared" si="0"/>
        <v>117018.29</v>
      </c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>
        <f t="shared" si="1"/>
        <v>1981.7100000000064</v>
      </c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2">
        <f t="shared" si="2"/>
        <v>1981.7100000000064</v>
      </c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</row>
    <row r="37" spans="1:180" ht="30" customHeight="1">
      <c r="A37" s="147" t="s">
        <v>67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2"/>
      <c r="AI37" s="2"/>
      <c r="AJ37" s="2"/>
      <c r="AK37" s="11"/>
      <c r="AL37" s="11"/>
      <c r="AM37" s="11"/>
      <c r="AN37" s="11"/>
      <c r="AO37" s="11"/>
      <c r="AP37" s="13"/>
      <c r="AQ37" s="104"/>
      <c r="AR37" s="104"/>
      <c r="AS37" s="104"/>
      <c r="AT37" s="104"/>
      <c r="AU37" s="104"/>
      <c r="AV37" s="90" t="s">
        <v>62</v>
      </c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104" t="s">
        <v>68</v>
      </c>
      <c r="BI37" s="104"/>
      <c r="BJ37" s="104"/>
      <c r="BK37" s="104"/>
      <c r="BL37" s="104"/>
      <c r="BM37" s="104" t="s">
        <v>51</v>
      </c>
      <c r="BN37" s="104"/>
      <c r="BO37" s="104"/>
      <c r="BP37" s="104"/>
      <c r="BQ37" s="104"/>
      <c r="BR37" s="123">
        <v>67600</v>
      </c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59"/>
      <c r="CF37" s="59"/>
      <c r="CG37" s="59"/>
      <c r="CH37" s="59"/>
      <c r="CI37" s="60"/>
      <c r="CJ37" s="123">
        <v>67600</v>
      </c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4">
        <v>67341.06</v>
      </c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05">
        <v>0</v>
      </c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26"/>
      <c r="DY37" s="105">
        <v>0</v>
      </c>
      <c r="DZ37" s="105"/>
      <c r="EA37" s="105"/>
      <c r="EB37" s="105"/>
      <c r="EC37" s="105"/>
      <c r="ED37" s="105"/>
      <c r="EE37" s="105"/>
      <c r="EF37" s="105"/>
      <c r="EG37" s="105"/>
      <c r="EH37" s="25"/>
      <c r="EI37" s="25"/>
      <c r="EJ37" s="25"/>
      <c r="EK37" s="26"/>
      <c r="EL37" s="91">
        <f t="shared" si="0"/>
        <v>67341.06</v>
      </c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>
        <f t="shared" si="1"/>
        <v>258.94000000000233</v>
      </c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2">
        <f t="shared" si="2"/>
        <v>258.94000000000233</v>
      </c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</row>
    <row r="38" spans="1:180" ht="30" customHeight="1">
      <c r="A38" s="147" t="s">
        <v>67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2"/>
      <c r="AI38" s="2"/>
      <c r="AJ38" s="2"/>
      <c r="AK38" s="11"/>
      <c r="AL38" s="11"/>
      <c r="AM38" s="11"/>
      <c r="AN38" s="11"/>
      <c r="AO38" s="11"/>
      <c r="AP38" s="63"/>
      <c r="AQ38" s="104"/>
      <c r="AR38" s="104"/>
      <c r="AS38" s="104"/>
      <c r="AT38" s="104"/>
      <c r="AU38" s="104"/>
      <c r="AV38" s="90" t="s">
        <v>62</v>
      </c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104" t="s">
        <v>68</v>
      </c>
      <c r="BI38" s="104"/>
      <c r="BJ38" s="104"/>
      <c r="BK38" s="104"/>
      <c r="BL38" s="104"/>
      <c r="BM38" s="104" t="s">
        <v>107</v>
      </c>
      <c r="BN38" s="104"/>
      <c r="BO38" s="104"/>
      <c r="BP38" s="104"/>
      <c r="BQ38" s="104"/>
      <c r="BR38" s="123">
        <v>3800</v>
      </c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59"/>
      <c r="CF38" s="59"/>
      <c r="CG38" s="59"/>
      <c r="CH38" s="59"/>
      <c r="CI38" s="60"/>
      <c r="CJ38" s="123">
        <v>3800</v>
      </c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4">
        <v>3729.76</v>
      </c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05">
        <v>0</v>
      </c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26"/>
      <c r="DY38" s="105">
        <v>0</v>
      </c>
      <c r="DZ38" s="105"/>
      <c r="EA38" s="105"/>
      <c r="EB38" s="105"/>
      <c r="EC38" s="105"/>
      <c r="ED38" s="105"/>
      <c r="EE38" s="105"/>
      <c r="EF38" s="105"/>
      <c r="EG38" s="105"/>
      <c r="EH38" s="25"/>
      <c r="EI38" s="25"/>
      <c r="EJ38" s="25"/>
      <c r="EK38" s="26"/>
      <c r="EL38" s="91">
        <f t="shared" ref="EL38" si="3">CW38</f>
        <v>3729.76</v>
      </c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>
        <f t="shared" ref="EY38" si="4">BR38-CW38</f>
        <v>70.239999999999782</v>
      </c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2">
        <f t="shared" ref="FL38" si="5">CJ38-CW38</f>
        <v>70.239999999999782</v>
      </c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</row>
    <row r="39" spans="1:180" ht="26.25" customHeight="1">
      <c r="A39" s="147" t="s">
        <v>69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2"/>
      <c r="AI39" s="2"/>
      <c r="AJ39" s="2"/>
      <c r="AK39" s="11"/>
      <c r="AL39" s="11"/>
      <c r="AM39" s="11"/>
      <c r="AN39" s="11"/>
      <c r="AO39" s="11"/>
      <c r="AP39" s="13"/>
      <c r="AQ39" s="104"/>
      <c r="AR39" s="104"/>
      <c r="AS39" s="104"/>
      <c r="AT39" s="104"/>
      <c r="AU39" s="104"/>
      <c r="AV39" s="90" t="s">
        <v>62</v>
      </c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104" t="s">
        <v>70</v>
      </c>
      <c r="BI39" s="104"/>
      <c r="BJ39" s="104"/>
      <c r="BK39" s="104"/>
      <c r="BL39" s="104"/>
      <c r="BM39" s="104" t="s">
        <v>51</v>
      </c>
      <c r="BN39" s="104"/>
      <c r="BO39" s="104"/>
      <c r="BP39" s="104"/>
      <c r="BQ39" s="104"/>
      <c r="BR39" s="123">
        <v>110250</v>
      </c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59"/>
      <c r="CF39" s="59"/>
      <c r="CG39" s="59"/>
      <c r="CH39" s="59"/>
      <c r="CI39" s="60"/>
      <c r="CJ39" s="123">
        <v>110250</v>
      </c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4">
        <v>110210</v>
      </c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05">
        <v>0</v>
      </c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26"/>
      <c r="DY39" s="105">
        <v>0</v>
      </c>
      <c r="DZ39" s="105"/>
      <c r="EA39" s="105"/>
      <c r="EB39" s="105"/>
      <c r="EC39" s="105"/>
      <c r="ED39" s="105"/>
      <c r="EE39" s="105"/>
      <c r="EF39" s="105"/>
      <c r="EG39" s="105"/>
      <c r="EH39" s="25"/>
      <c r="EI39" s="25"/>
      <c r="EJ39" s="25"/>
      <c r="EK39" s="26"/>
      <c r="EL39" s="91">
        <f t="shared" si="0"/>
        <v>110210</v>
      </c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136">
        <f t="shared" si="1"/>
        <v>40</v>
      </c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92">
        <f t="shared" si="2"/>
        <v>40</v>
      </c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</row>
    <row r="40" spans="1:180" ht="26.25" customHeight="1">
      <c r="A40" s="147" t="s">
        <v>69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2"/>
      <c r="AI40" s="2"/>
      <c r="AJ40" s="2"/>
      <c r="AK40" s="11"/>
      <c r="AL40" s="11"/>
      <c r="AM40" s="11"/>
      <c r="AN40" s="11"/>
      <c r="AO40" s="11"/>
      <c r="AP40" s="13"/>
      <c r="AQ40" s="104"/>
      <c r="AR40" s="104"/>
      <c r="AS40" s="104"/>
      <c r="AT40" s="104"/>
      <c r="AU40" s="104"/>
      <c r="AV40" s="90" t="s">
        <v>62</v>
      </c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104" t="s">
        <v>71</v>
      </c>
      <c r="BI40" s="104"/>
      <c r="BJ40" s="104"/>
      <c r="BK40" s="104"/>
      <c r="BL40" s="104"/>
      <c r="BM40" s="104" t="s">
        <v>51</v>
      </c>
      <c r="BN40" s="104"/>
      <c r="BO40" s="104"/>
      <c r="BP40" s="104"/>
      <c r="BQ40" s="104"/>
      <c r="BR40" s="123">
        <v>87300</v>
      </c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59"/>
      <c r="CF40" s="59"/>
      <c r="CG40" s="59"/>
      <c r="CH40" s="59"/>
      <c r="CI40" s="60"/>
      <c r="CJ40" s="123">
        <v>87300</v>
      </c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4">
        <v>87274.5</v>
      </c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05">
        <v>0</v>
      </c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26"/>
      <c r="DY40" s="105">
        <v>0</v>
      </c>
      <c r="DZ40" s="105"/>
      <c r="EA40" s="105"/>
      <c r="EB40" s="105"/>
      <c r="EC40" s="105"/>
      <c r="ED40" s="105"/>
      <c r="EE40" s="105"/>
      <c r="EF40" s="105"/>
      <c r="EG40" s="105"/>
      <c r="EH40" s="25"/>
      <c r="EI40" s="25"/>
      <c r="EJ40" s="25"/>
      <c r="EK40" s="26"/>
      <c r="EL40" s="91">
        <f t="shared" si="0"/>
        <v>87274.5</v>
      </c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136">
        <f t="shared" si="1"/>
        <v>25.5</v>
      </c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92">
        <f t="shared" si="2"/>
        <v>25.5</v>
      </c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</row>
    <row r="41" spans="1:180" ht="23.25" customHeight="1">
      <c r="A41" s="148" t="s">
        <v>72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2"/>
      <c r="AI41" s="2"/>
      <c r="AJ41" s="2"/>
      <c r="AK41" s="11"/>
      <c r="AL41" s="11"/>
      <c r="AM41" s="11"/>
      <c r="AN41" s="11"/>
      <c r="AO41" s="11"/>
      <c r="AP41" s="13"/>
      <c r="AQ41" s="104"/>
      <c r="AR41" s="104"/>
      <c r="AS41" s="104"/>
      <c r="AT41" s="104"/>
      <c r="AU41" s="104"/>
      <c r="AV41" s="90" t="s">
        <v>62</v>
      </c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83" t="s">
        <v>73</v>
      </c>
      <c r="BI41" s="83"/>
      <c r="BJ41" s="83"/>
      <c r="BK41" s="83"/>
      <c r="BL41" s="83"/>
      <c r="BM41" s="104"/>
      <c r="BN41" s="104"/>
      <c r="BO41" s="104"/>
      <c r="BP41" s="104"/>
      <c r="BQ41" s="104"/>
      <c r="BR41" s="105">
        <f>BR42+BR43</f>
        <v>301250</v>
      </c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25"/>
      <c r="CF41" s="25"/>
      <c r="CG41" s="25"/>
      <c r="CH41" s="25"/>
      <c r="CI41" s="26"/>
      <c r="CJ41" s="105">
        <f>CJ42+CJ43</f>
        <v>301250</v>
      </c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91">
        <f>CW42+CW43</f>
        <v>300109.5</v>
      </c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105">
        <v>0</v>
      </c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26"/>
      <c r="DY41" s="105">
        <v>0</v>
      </c>
      <c r="DZ41" s="105"/>
      <c r="EA41" s="105"/>
      <c r="EB41" s="105"/>
      <c r="EC41" s="105"/>
      <c r="ED41" s="105"/>
      <c r="EE41" s="105"/>
      <c r="EF41" s="105"/>
      <c r="EG41" s="105"/>
      <c r="EH41" s="25"/>
      <c r="EI41" s="25"/>
      <c r="EJ41" s="25"/>
      <c r="EK41" s="26"/>
      <c r="EL41" s="91">
        <f t="shared" si="0"/>
        <v>300109.5</v>
      </c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136">
        <f t="shared" si="1"/>
        <v>1140.5</v>
      </c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92">
        <f t="shared" si="2"/>
        <v>1140.5</v>
      </c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</row>
    <row r="42" spans="1:180" ht="24" customHeight="1">
      <c r="A42" s="148" t="s">
        <v>74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2"/>
      <c r="AI42" s="2"/>
      <c r="AJ42" s="2"/>
      <c r="AK42" s="11"/>
      <c r="AL42" s="11"/>
      <c r="AM42" s="11"/>
      <c r="AN42" s="11"/>
      <c r="AO42" s="11"/>
      <c r="AP42" s="13"/>
      <c r="AQ42" s="104"/>
      <c r="AR42" s="104"/>
      <c r="AS42" s="104"/>
      <c r="AT42" s="104"/>
      <c r="AU42" s="104"/>
      <c r="AV42" s="90" t="s">
        <v>62</v>
      </c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104" t="s">
        <v>75</v>
      </c>
      <c r="BI42" s="104"/>
      <c r="BJ42" s="104"/>
      <c r="BK42" s="104"/>
      <c r="BL42" s="104"/>
      <c r="BM42" s="104" t="s">
        <v>51</v>
      </c>
      <c r="BN42" s="104"/>
      <c r="BO42" s="104"/>
      <c r="BP42" s="104"/>
      <c r="BQ42" s="104"/>
      <c r="BR42" s="123">
        <v>259400</v>
      </c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59"/>
      <c r="CF42" s="59"/>
      <c r="CG42" s="59"/>
      <c r="CH42" s="59"/>
      <c r="CI42" s="60"/>
      <c r="CJ42" s="123">
        <v>259400</v>
      </c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4">
        <v>258300</v>
      </c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05">
        <v>0</v>
      </c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26"/>
      <c r="DY42" s="105">
        <v>0</v>
      </c>
      <c r="DZ42" s="105"/>
      <c r="EA42" s="105"/>
      <c r="EB42" s="105"/>
      <c r="EC42" s="105"/>
      <c r="ED42" s="105"/>
      <c r="EE42" s="105"/>
      <c r="EF42" s="105"/>
      <c r="EG42" s="105"/>
      <c r="EH42" s="25"/>
      <c r="EI42" s="25"/>
      <c r="EJ42" s="25"/>
      <c r="EK42" s="26"/>
      <c r="EL42" s="91">
        <f t="shared" si="0"/>
        <v>258300</v>
      </c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136">
        <f t="shared" si="1"/>
        <v>1100</v>
      </c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92">
        <f t="shared" si="2"/>
        <v>1100</v>
      </c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</row>
    <row r="43" spans="1:180" ht="24" customHeight="1">
      <c r="A43" s="148" t="s">
        <v>74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2"/>
      <c r="AI43" s="2"/>
      <c r="AJ43" s="2"/>
      <c r="AK43" s="11"/>
      <c r="AL43" s="11"/>
      <c r="AM43" s="11"/>
      <c r="AN43" s="11"/>
      <c r="AO43" s="11"/>
      <c r="AP43" s="13"/>
      <c r="AQ43" s="104"/>
      <c r="AR43" s="104"/>
      <c r="AS43" s="104"/>
      <c r="AT43" s="104"/>
      <c r="AU43" s="104"/>
      <c r="AV43" s="90" t="s">
        <v>62</v>
      </c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104" t="s">
        <v>76</v>
      </c>
      <c r="BI43" s="104"/>
      <c r="BJ43" s="104"/>
      <c r="BK43" s="104"/>
      <c r="BL43" s="104"/>
      <c r="BM43" s="104" t="s">
        <v>51</v>
      </c>
      <c r="BN43" s="104"/>
      <c r="BO43" s="104"/>
      <c r="BP43" s="104"/>
      <c r="BQ43" s="104"/>
      <c r="BR43" s="123">
        <v>41850</v>
      </c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59"/>
      <c r="CF43" s="59"/>
      <c r="CG43" s="59"/>
      <c r="CH43" s="59"/>
      <c r="CI43" s="60"/>
      <c r="CJ43" s="123">
        <v>41850</v>
      </c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4">
        <v>41809.5</v>
      </c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05">
        <v>0</v>
      </c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26"/>
      <c r="DY43" s="105">
        <v>0</v>
      </c>
      <c r="DZ43" s="105"/>
      <c r="EA43" s="105"/>
      <c r="EB43" s="105"/>
      <c r="EC43" s="105"/>
      <c r="ED43" s="105"/>
      <c r="EE43" s="105"/>
      <c r="EF43" s="105"/>
      <c r="EG43" s="105"/>
      <c r="EH43" s="25"/>
      <c r="EI43" s="25"/>
      <c r="EJ43" s="25"/>
      <c r="EK43" s="26"/>
      <c r="EL43" s="91">
        <f t="shared" si="0"/>
        <v>41809.5</v>
      </c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136">
        <f t="shared" si="1"/>
        <v>40.5</v>
      </c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92">
        <f t="shared" si="2"/>
        <v>40.5</v>
      </c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</row>
    <row r="44" spans="1:180" ht="27" customHeight="1">
      <c r="A44" s="148" t="s">
        <v>77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2"/>
      <c r="AI44" s="2"/>
      <c r="AJ44" s="2"/>
      <c r="AK44" s="11"/>
      <c r="AL44" s="11"/>
      <c r="AM44" s="11"/>
      <c r="AN44" s="11"/>
      <c r="AO44" s="11"/>
      <c r="AP44" s="13"/>
      <c r="AQ44" s="104"/>
      <c r="AR44" s="104"/>
      <c r="AS44" s="104"/>
      <c r="AT44" s="104"/>
      <c r="AU44" s="104"/>
      <c r="AV44" s="90" t="s">
        <v>62</v>
      </c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83" t="s">
        <v>78</v>
      </c>
      <c r="BI44" s="83"/>
      <c r="BJ44" s="83"/>
      <c r="BK44" s="83"/>
      <c r="BL44" s="83"/>
      <c r="BM44" s="104"/>
      <c r="BN44" s="104"/>
      <c r="BO44" s="104"/>
      <c r="BP44" s="104"/>
      <c r="BQ44" s="104"/>
      <c r="BR44" s="105">
        <f>BR45</f>
        <v>9500</v>
      </c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25"/>
      <c r="CF44" s="25"/>
      <c r="CG44" s="25"/>
      <c r="CH44" s="25"/>
      <c r="CI44" s="26"/>
      <c r="CJ44" s="105">
        <f>CJ45</f>
        <v>9500</v>
      </c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91">
        <f>CW45</f>
        <v>9408</v>
      </c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105">
        <v>0</v>
      </c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26"/>
      <c r="DY44" s="105">
        <v>0</v>
      </c>
      <c r="DZ44" s="105"/>
      <c r="EA44" s="105"/>
      <c r="EB44" s="105"/>
      <c r="EC44" s="105"/>
      <c r="ED44" s="105"/>
      <c r="EE44" s="105"/>
      <c r="EF44" s="105"/>
      <c r="EG44" s="105"/>
      <c r="EH44" s="25"/>
      <c r="EI44" s="25"/>
      <c r="EJ44" s="25"/>
      <c r="EK44" s="26"/>
      <c r="EL44" s="91">
        <f t="shared" si="0"/>
        <v>9408</v>
      </c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136">
        <f t="shared" si="1"/>
        <v>92</v>
      </c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92">
        <f t="shared" si="2"/>
        <v>92</v>
      </c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</row>
    <row r="45" spans="1:180" ht="22.5" customHeight="1">
      <c r="A45" s="148" t="s">
        <v>79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2"/>
      <c r="AI45" s="2"/>
      <c r="AJ45" s="2"/>
      <c r="AK45" s="11"/>
      <c r="AL45" s="11"/>
      <c r="AM45" s="11"/>
      <c r="AN45" s="11"/>
      <c r="AO45" s="11"/>
      <c r="AP45" s="13"/>
      <c r="AQ45" s="104"/>
      <c r="AR45" s="104"/>
      <c r="AS45" s="104"/>
      <c r="AT45" s="104"/>
      <c r="AU45" s="104"/>
      <c r="AV45" s="90" t="s">
        <v>80</v>
      </c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104" t="s">
        <v>81</v>
      </c>
      <c r="BI45" s="104"/>
      <c r="BJ45" s="104"/>
      <c r="BK45" s="104"/>
      <c r="BL45" s="104"/>
      <c r="BM45" s="104" t="s">
        <v>51</v>
      </c>
      <c r="BN45" s="104"/>
      <c r="BO45" s="104"/>
      <c r="BP45" s="104"/>
      <c r="BQ45" s="104"/>
      <c r="BR45" s="164">
        <v>9500</v>
      </c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59"/>
      <c r="CF45" s="59"/>
      <c r="CG45" s="59"/>
      <c r="CH45" s="59"/>
      <c r="CI45" s="60"/>
      <c r="CJ45" s="164">
        <v>9500</v>
      </c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24">
        <v>9408</v>
      </c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05">
        <v>0</v>
      </c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26"/>
      <c r="DY45" s="105">
        <v>0</v>
      </c>
      <c r="DZ45" s="105"/>
      <c r="EA45" s="105"/>
      <c r="EB45" s="105"/>
      <c r="EC45" s="105"/>
      <c r="ED45" s="105"/>
      <c r="EE45" s="105"/>
      <c r="EF45" s="105"/>
      <c r="EG45" s="105"/>
      <c r="EH45" s="25"/>
      <c r="EI45" s="25"/>
      <c r="EJ45" s="25"/>
      <c r="EK45" s="26"/>
      <c r="EL45" s="91">
        <f t="shared" si="0"/>
        <v>9408</v>
      </c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136">
        <f t="shared" si="1"/>
        <v>92</v>
      </c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92">
        <f t="shared" si="2"/>
        <v>92</v>
      </c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</row>
    <row r="46" spans="1:180" ht="39.75" customHeight="1">
      <c r="A46" s="148" t="s">
        <v>82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2"/>
      <c r="AI46" s="2"/>
      <c r="AJ46" s="2"/>
      <c r="AK46" s="11"/>
      <c r="AL46" s="11"/>
      <c r="AM46" s="11"/>
      <c r="AN46" s="11"/>
      <c r="AO46" s="11"/>
      <c r="AP46" s="13"/>
      <c r="AQ46" s="104"/>
      <c r="AR46" s="104"/>
      <c r="AS46" s="104"/>
      <c r="AT46" s="104"/>
      <c r="AU46" s="104"/>
      <c r="AV46" s="90" t="s">
        <v>83</v>
      </c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85">
        <f>BR47+BR48</f>
        <v>50200</v>
      </c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25"/>
      <c r="CF46" s="25"/>
      <c r="CG46" s="25"/>
      <c r="CH46" s="25"/>
      <c r="CI46" s="26"/>
      <c r="CJ46" s="91">
        <f>CJ47+CJ48</f>
        <v>50200</v>
      </c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>
        <f>CW47+CW48</f>
        <v>48270</v>
      </c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105">
        <v>0</v>
      </c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26"/>
      <c r="DY46" s="105">
        <v>0</v>
      </c>
      <c r="DZ46" s="105"/>
      <c r="EA46" s="105"/>
      <c r="EB46" s="105"/>
      <c r="EC46" s="105"/>
      <c r="ED46" s="105"/>
      <c r="EE46" s="105"/>
      <c r="EF46" s="105"/>
      <c r="EG46" s="105"/>
      <c r="EH46" s="25"/>
      <c r="EI46" s="25"/>
      <c r="EJ46" s="25"/>
      <c r="EK46" s="26"/>
      <c r="EL46" s="91">
        <f t="shared" si="0"/>
        <v>48270</v>
      </c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136">
        <f t="shared" si="1"/>
        <v>1930</v>
      </c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92">
        <f t="shared" si="2"/>
        <v>1930</v>
      </c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  <c r="FX46" s="92"/>
    </row>
    <row r="47" spans="1:180" ht="26.25" customHeight="1">
      <c r="A47" s="147" t="s">
        <v>69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2"/>
      <c r="AI47" s="2"/>
      <c r="AJ47" s="2"/>
      <c r="AK47" s="11"/>
      <c r="AL47" s="11"/>
      <c r="AM47" s="11"/>
      <c r="AN47" s="11"/>
      <c r="AO47" s="11"/>
      <c r="AP47" s="13"/>
      <c r="AQ47" s="104"/>
      <c r="AR47" s="104"/>
      <c r="AS47" s="104"/>
      <c r="AT47" s="104"/>
      <c r="AU47" s="104"/>
      <c r="AV47" s="90" t="s">
        <v>84</v>
      </c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104" t="s">
        <v>71</v>
      </c>
      <c r="BI47" s="104"/>
      <c r="BJ47" s="104"/>
      <c r="BK47" s="104"/>
      <c r="BL47" s="104"/>
      <c r="BM47" s="104" t="s">
        <v>51</v>
      </c>
      <c r="BN47" s="104"/>
      <c r="BO47" s="104"/>
      <c r="BP47" s="104"/>
      <c r="BQ47" s="104"/>
      <c r="BR47" s="123">
        <v>15600</v>
      </c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59"/>
      <c r="CF47" s="59"/>
      <c r="CG47" s="59"/>
      <c r="CH47" s="59"/>
      <c r="CI47" s="60"/>
      <c r="CJ47" s="123">
        <v>15600</v>
      </c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4">
        <v>14820</v>
      </c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05">
        <v>0</v>
      </c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26"/>
      <c r="DY47" s="105">
        <v>0</v>
      </c>
      <c r="DZ47" s="105"/>
      <c r="EA47" s="105"/>
      <c r="EB47" s="105"/>
      <c r="EC47" s="105"/>
      <c r="ED47" s="105"/>
      <c r="EE47" s="105"/>
      <c r="EF47" s="105"/>
      <c r="EG47" s="105"/>
      <c r="EH47" s="25"/>
      <c r="EI47" s="25"/>
      <c r="EJ47" s="25"/>
      <c r="EK47" s="26"/>
      <c r="EL47" s="91">
        <f t="shared" si="0"/>
        <v>14820</v>
      </c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136">
        <f t="shared" si="1"/>
        <v>780</v>
      </c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92">
        <f t="shared" si="2"/>
        <v>780</v>
      </c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</row>
    <row r="48" spans="1:180" ht="26.25" customHeight="1">
      <c r="A48" s="159" t="s">
        <v>69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1"/>
      <c r="AQ48" s="104"/>
      <c r="AR48" s="162"/>
      <c r="AS48" s="162"/>
      <c r="AT48" s="162"/>
      <c r="AU48" s="163"/>
      <c r="AV48" s="90" t="s">
        <v>84</v>
      </c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104" t="s">
        <v>71</v>
      </c>
      <c r="BI48" s="162"/>
      <c r="BJ48" s="162"/>
      <c r="BK48" s="162"/>
      <c r="BL48" s="163"/>
      <c r="BM48" s="104" t="s">
        <v>107</v>
      </c>
      <c r="BN48" s="162"/>
      <c r="BO48" s="162"/>
      <c r="BP48" s="162"/>
      <c r="BQ48" s="163"/>
      <c r="BR48" s="66">
        <v>34600</v>
      </c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25"/>
      <c r="CF48" s="25"/>
      <c r="CG48" s="25"/>
      <c r="CH48" s="25"/>
      <c r="CI48" s="26"/>
      <c r="CJ48" s="66">
        <v>34600</v>
      </c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133"/>
      <c r="CW48" s="66">
        <v>33450</v>
      </c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133"/>
      <c r="DM48" s="66">
        <v>0</v>
      </c>
      <c r="DN48" s="67"/>
      <c r="DO48" s="67"/>
      <c r="DP48" s="67"/>
      <c r="DQ48" s="67"/>
      <c r="DR48" s="67"/>
      <c r="DS48" s="67"/>
      <c r="DT48" s="67"/>
      <c r="DU48" s="67"/>
      <c r="DV48" s="133"/>
      <c r="DW48" s="55"/>
      <c r="DX48" s="26"/>
      <c r="DY48" s="66">
        <v>0</v>
      </c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133"/>
      <c r="EL48" s="66">
        <f t="shared" ref="EL48" si="6">CW48</f>
        <v>33450</v>
      </c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133"/>
      <c r="EY48" s="228">
        <f t="shared" ref="EY48" si="7">BR48-CW48</f>
        <v>1150</v>
      </c>
      <c r="EZ48" s="229"/>
      <c r="FA48" s="229"/>
      <c r="FB48" s="229"/>
      <c r="FC48" s="229"/>
      <c r="FD48" s="229"/>
      <c r="FE48" s="229"/>
      <c r="FF48" s="229"/>
      <c r="FG48" s="229"/>
      <c r="FH48" s="229"/>
      <c r="FI48" s="229"/>
      <c r="FJ48" s="229"/>
      <c r="FK48" s="230"/>
      <c r="FL48" s="66">
        <v>1150</v>
      </c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8"/>
    </row>
    <row r="49" spans="1:180" s="23" customFormat="1" ht="17.25" customHeight="1">
      <c r="A49" s="156" t="s">
        <v>85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22"/>
      <c r="AI49" s="22"/>
      <c r="AJ49" s="22"/>
      <c r="AK49" s="158"/>
      <c r="AL49" s="158"/>
      <c r="AM49" s="158"/>
      <c r="AN49" s="158"/>
      <c r="AO49" s="158"/>
      <c r="AP49" s="158"/>
      <c r="AQ49" s="83"/>
      <c r="AR49" s="83"/>
      <c r="AS49" s="83"/>
      <c r="AT49" s="83"/>
      <c r="AU49" s="83"/>
      <c r="AV49" s="84" t="s">
        <v>86</v>
      </c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91">
        <f>BR50</f>
        <v>200</v>
      </c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>
        <f>CJ50</f>
        <v>200</v>
      </c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>
        <v>200</v>
      </c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105">
        <v>0</v>
      </c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26"/>
      <c r="DY49" s="91">
        <v>0</v>
      </c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>
        <f t="shared" si="0"/>
        <v>200</v>
      </c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>
        <f t="shared" si="1"/>
        <v>0</v>
      </c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2">
        <f t="shared" si="2"/>
        <v>0</v>
      </c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</row>
    <row r="50" spans="1:180" ht="27.75" customHeight="1">
      <c r="A50" s="142" t="s">
        <v>74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2"/>
      <c r="AI50" s="2"/>
      <c r="AJ50" s="2"/>
      <c r="AK50" s="11"/>
      <c r="AL50" s="11"/>
      <c r="AM50" s="11"/>
      <c r="AN50" s="11"/>
      <c r="AO50" s="11"/>
      <c r="AP50" s="13"/>
      <c r="AQ50" s="104"/>
      <c r="AR50" s="104"/>
      <c r="AS50" s="104"/>
      <c r="AT50" s="104"/>
      <c r="AU50" s="104"/>
      <c r="AV50" s="90" t="s">
        <v>87</v>
      </c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85">
        <f>BR51</f>
        <v>200</v>
      </c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27"/>
      <c r="CF50" s="27"/>
      <c r="CG50" s="27"/>
      <c r="CH50" s="27"/>
      <c r="CI50" s="28"/>
      <c r="CJ50" s="86">
        <f>CJ51</f>
        <v>200</v>
      </c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>
        <v>200</v>
      </c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5">
        <v>0</v>
      </c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28"/>
      <c r="DY50" s="85">
        <v>0</v>
      </c>
      <c r="DZ50" s="85"/>
      <c r="EA50" s="85"/>
      <c r="EB50" s="85"/>
      <c r="EC50" s="85"/>
      <c r="ED50" s="85"/>
      <c r="EE50" s="85"/>
      <c r="EF50" s="85"/>
      <c r="EG50" s="85"/>
      <c r="EH50" s="27"/>
      <c r="EI50" s="27"/>
      <c r="EJ50" s="27"/>
      <c r="EK50" s="28"/>
      <c r="EL50" s="86">
        <f>EL51</f>
        <v>200</v>
      </c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91">
        <f t="shared" si="1"/>
        <v>0</v>
      </c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87">
        <f t="shared" si="2"/>
        <v>0</v>
      </c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</row>
    <row r="51" spans="1:180" ht="47.25" customHeight="1">
      <c r="A51" s="148" t="s">
        <v>88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2"/>
      <c r="AI51" s="2"/>
      <c r="AJ51" s="2"/>
      <c r="AK51" s="11"/>
      <c r="AL51" s="11"/>
      <c r="AM51" s="11"/>
      <c r="AN51" s="11"/>
      <c r="AO51" s="11"/>
      <c r="AP51" s="13"/>
      <c r="AQ51" s="104"/>
      <c r="AR51" s="104"/>
      <c r="AS51" s="104"/>
      <c r="AT51" s="104"/>
      <c r="AU51" s="104"/>
      <c r="AV51" s="90" t="s">
        <v>89</v>
      </c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104" t="s">
        <v>76</v>
      </c>
      <c r="BI51" s="104"/>
      <c r="BJ51" s="104"/>
      <c r="BK51" s="104"/>
      <c r="BL51" s="104"/>
      <c r="BM51" s="104" t="s">
        <v>90</v>
      </c>
      <c r="BN51" s="104"/>
      <c r="BO51" s="104"/>
      <c r="BP51" s="104"/>
      <c r="BQ51" s="104"/>
      <c r="BR51" s="123">
        <v>200</v>
      </c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59"/>
      <c r="CF51" s="59"/>
      <c r="CG51" s="59"/>
      <c r="CH51" s="59"/>
      <c r="CI51" s="60"/>
      <c r="CJ51" s="124">
        <v>200</v>
      </c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>
        <v>200</v>
      </c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05">
        <v>0</v>
      </c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26"/>
      <c r="DY51" s="105">
        <v>0</v>
      </c>
      <c r="DZ51" s="105"/>
      <c r="EA51" s="105"/>
      <c r="EB51" s="105"/>
      <c r="EC51" s="105"/>
      <c r="ED51" s="105"/>
      <c r="EE51" s="105"/>
      <c r="EF51" s="105"/>
      <c r="EG51" s="105"/>
      <c r="EH51" s="25"/>
      <c r="EI51" s="25"/>
      <c r="EJ51" s="25"/>
      <c r="EK51" s="26"/>
      <c r="EL51" s="91">
        <f>CJ51</f>
        <v>200</v>
      </c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>
        <f t="shared" si="1"/>
        <v>0</v>
      </c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2">
        <f t="shared" si="2"/>
        <v>0</v>
      </c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</row>
    <row r="52" spans="1:180" ht="20.25" customHeight="1">
      <c r="A52" s="82" t="s">
        <v>91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2"/>
      <c r="AI52" s="2"/>
      <c r="AJ52" s="2"/>
      <c r="AK52" s="11"/>
      <c r="AL52" s="11"/>
      <c r="AM52" s="11"/>
      <c r="AN52" s="11"/>
      <c r="AO52" s="11"/>
      <c r="AP52" s="13"/>
      <c r="AQ52" s="94" t="s">
        <v>42</v>
      </c>
      <c r="AR52" s="94"/>
      <c r="AS52" s="94"/>
      <c r="AT52" s="94"/>
      <c r="AU52" s="94"/>
      <c r="AV52" s="95" t="s">
        <v>42</v>
      </c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4" t="s">
        <v>42</v>
      </c>
      <c r="BI52" s="94"/>
      <c r="BJ52" s="94"/>
      <c r="BK52" s="94"/>
      <c r="BL52" s="94"/>
      <c r="BM52" s="94" t="s">
        <v>42</v>
      </c>
      <c r="BN52" s="94"/>
      <c r="BO52" s="94"/>
      <c r="BP52" s="94"/>
      <c r="BQ52" s="94"/>
      <c r="BR52" s="150" t="s">
        <v>42</v>
      </c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 t="s">
        <v>42</v>
      </c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 t="s">
        <v>42</v>
      </c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0"/>
      <c r="DI52" s="150"/>
      <c r="DJ52" s="150"/>
      <c r="DK52" s="150"/>
      <c r="DL52" s="150"/>
      <c r="DM52" s="150" t="s">
        <v>42</v>
      </c>
      <c r="DN52" s="150"/>
      <c r="DO52" s="150"/>
      <c r="DP52" s="150"/>
      <c r="DQ52" s="150"/>
      <c r="DR52" s="150"/>
      <c r="DS52" s="150"/>
      <c r="DT52" s="150"/>
      <c r="DU52" s="150"/>
      <c r="DV52" s="150"/>
      <c r="DW52" s="150"/>
      <c r="DX52" s="150"/>
      <c r="DY52" s="150" t="s">
        <v>42</v>
      </c>
      <c r="DZ52" s="150"/>
      <c r="EA52" s="150"/>
      <c r="EB52" s="150"/>
      <c r="EC52" s="150"/>
      <c r="ED52" s="150"/>
      <c r="EE52" s="150"/>
      <c r="EF52" s="150"/>
      <c r="EG52" s="150"/>
      <c r="EH52" s="150"/>
      <c r="EI52" s="150"/>
      <c r="EJ52" s="150"/>
      <c r="EK52" s="150"/>
      <c r="EL52" s="150" t="s">
        <v>42</v>
      </c>
      <c r="EM52" s="150"/>
      <c r="EN52" s="150"/>
      <c r="EO52" s="150"/>
      <c r="EP52" s="150"/>
      <c r="EQ52" s="150"/>
      <c r="ER52" s="150"/>
      <c r="ES52" s="150"/>
      <c r="ET52" s="150"/>
      <c r="EU52" s="150"/>
      <c r="EV52" s="150"/>
      <c r="EW52" s="150"/>
      <c r="EX52" s="150"/>
      <c r="EY52" s="150" t="s">
        <v>42</v>
      </c>
      <c r="EZ52" s="150"/>
      <c r="FA52" s="150"/>
      <c r="FB52" s="150"/>
      <c r="FC52" s="150"/>
      <c r="FD52" s="150"/>
      <c r="FE52" s="150"/>
      <c r="FF52" s="150"/>
      <c r="FG52" s="150"/>
      <c r="FH52" s="150"/>
      <c r="FI52" s="150"/>
      <c r="FJ52" s="150"/>
      <c r="FK52" s="150"/>
      <c r="FL52" s="151" t="s">
        <v>42</v>
      </c>
      <c r="FM52" s="151"/>
      <c r="FN52" s="151"/>
      <c r="FO52" s="151"/>
      <c r="FP52" s="151"/>
      <c r="FQ52" s="151"/>
      <c r="FR52" s="151"/>
      <c r="FS52" s="151"/>
      <c r="FT52" s="151"/>
      <c r="FU52" s="151"/>
      <c r="FV52" s="151"/>
      <c r="FW52" s="151"/>
      <c r="FX52" s="151"/>
    </row>
    <row r="53" spans="1:180" ht="14.25" customHeight="1">
      <c r="A53" s="152" t="s">
        <v>92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29"/>
      <c r="AI53" s="29"/>
      <c r="AJ53" s="29"/>
      <c r="AK53" s="30"/>
      <c r="AL53" s="30"/>
      <c r="AM53" s="30"/>
      <c r="AN53" s="30"/>
      <c r="AO53" s="30"/>
      <c r="AP53" s="31"/>
      <c r="AQ53" s="153"/>
      <c r="AR53" s="153"/>
      <c r="AS53" s="153"/>
      <c r="AT53" s="153"/>
      <c r="AU53" s="153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5">
        <f>BR54</f>
        <v>10000</v>
      </c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7"/>
      <c r="CF53" s="17"/>
      <c r="CG53" s="17"/>
      <c r="CH53" s="17"/>
      <c r="CI53" s="18"/>
      <c r="CJ53" s="100">
        <f>CJ54</f>
        <v>10000</v>
      </c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>
        <f>CW54</f>
        <v>0</v>
      </c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55">
        <v>0</v>
      </c>
      <c r="DN53" s="155"/>
      <c r="DO53" s="155"/>
      <c r="DP53" s="155"/>
      <c r="DQ53" s="155"/>
      <c r="DR53" s="155"/>
      <c r="DS53" s="155"/>
      <c r="DT53" s="155"/>
      <c r="DU53" s="155"/>
      <c r="DV53" s="155"/>
      <c r="DW53" s="155"/>
      <c r="DX53" s="18"/>
      <c r="DY53" s="155">
        <v>0</v>
      </c>
      <c r="DZ53" s="155"/>
      <c r="EA53" s="155"/>
      <c r="EB53" s="155"/>
      <c r="EC53" s="155"/>
      <c r="ED53" s="155"/>
      <c r="EE53" s="155"/>
      <c r="EF53" s="155"/>
      <c r="EG53" s="155"/>
      <c r="EH53" s="17"/>
      <c r="EI53" s="17"/>
      <c r="EJ53" s="17"/>
      <c r="EK53" s="18"/>
      <c r="EL53" s="100">
        <f>CW53</f>
        <v>0</v>
      </c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>
        <f>BR53-CJ53</f>
        <v>0</v>
      </c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55">
        <f>CJ53-CW53</f>
        <v>10000</v>
      </c>
      <c r="FM53" s="155"/>
      <c r="FN53" s="155"/>
      <c r="FO53" s="155"/>
      <c r="FP53" s="155"/>
      <c r="FQ53" s="155"/>
      <c r="FR53" s="155"/>
      <c r="FS53" s="155"/>
      <c r="FT53" s="155"/>
      <c r="FU53" s="155"/>
      <c r="FV53" s="155"/>
      <c r="FW53" s="155"/>
      <c r="FX53" s="32"/>
    </row>
    <row r="54" spans="1:180" ht="30.75" customHeight="1">
      <c r="A54" s="157" t="s">
        <v>93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2"/>
      <c r="AI54" s="2"/>
      <c r="AJ54" s="2"/>
      <c r="AK54" s="11"/>
      <c r="AL54" s="11"/>
      <c r="AM54" s="11"/>
      <c r="AN54" s="11"/>
      <c r="AO54" s="11"/>
      <c r="AP54" s="13"/>
      <c r="AQ54" s="83"/>
      <c r="AR54" s="83"/>
      <c r="AS54" s="83"/>
      <c r="AT54" s="83"/>
      <c r="AU54" s="83"/>
      <c r="AV54" s="84" t="s">
        <v>94</v>
      </c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5">
        <f>BR55</f>
        <v>10000</v>
      </c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27"/>
      <c r="CF54" s="27"/>
      <c r="CG54" s="27"/>
      <c r="CH54" s="27"/>
      <c r="CI54" s="28"/>
      <c r="CJ54" s="86">
        <f>CJ55</f>
        <v>10000</v>
      </c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>
        <f>CW55</f>
        <v>0</v>
      </c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5">
        <v>0</v>
      </c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28"/>
      <c r="DY54" s="85">
        <v>0</v>
      </c>
      <c r="DZ54" s="85"/>
      <c r="EA54" s="85"/>
      <c r="EB54" s="85"/>
      <c r="EC54" s="85"/>
      <c r="ED54" s="85"/>
      <c r="EE54" s="85"/>
      <c r="EF54" s="85"/>
      <c r="EG54" s="85"/>
      <c r="EH54" s="27"/>
      <c r="EI54" s="27"/>
      <c r="EJ54" s="27"/>
      <c r="EK54" s="28"/>
      <c r="EL54" s="86">
        <f>CW54</f>
        <v>0</v>
      </c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>
        <f>BR54-CJ54</f>
        <v>0</v>
      </c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5">
        <f>CJ54-CW54</f>
        <v>10000</v>
      </c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32"/>
    </row>
    <row r="55" spans="1:180" ht="30.75" customHeight="1">
      <c r="A55" s="128" t="s">
        <v>95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89"/>
      <c r="AL55" s="89"/>
      <c r="AM55" s="89"/>
      <c r="AN55" s="89"/>
      <c r="AO55" s="89"/>
      <c r="AP55" s="89"/>
      <c r="AQ55" s="90"/>
      <c r="AR55" s="90"/>
      <c r="AS55" s="90"/>
      <c r="AT55" s="90"/>
      <c r="AU55" s="90"/>
      <c r="AV55" s="90" t="s">
        <v>96</v>
      </c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 t="s">
        <v>97</v>
      </c>
      <c r="BI55" s="90"/>
      <c r="BJ55" s="90"/>
      <c r="BK55" s="90"/>
      <c r="BL55" s="90"/>
      <c r="BM55" s="90" t="s">
        <v>51</v>
      </c>
      <c r="BN55" s="90"/>
      <c r="BO55" s="90"/>
      <c r="BP55" s="90"/>
      <c r="BQ55" s="90"/>
      <c r="BR55" s="124">
        <v>10000</v>
      </c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>
        <v>10000</v>
      </c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>
        <v>0</v>
      </c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91">
        <v>0</v>
      </c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>
        <v>0</v>
      </c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>
        <f>CW55</f>
        <v>0</v>
      </c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>
        <f>BR55-CW55</f>
        <v>10000</v>
      </c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2">
        <f>CJ55-CW55</f>
        <v>10000</v>
      </c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</row>
    <row r="56" spans="1:180" ht="23.25" customHeight="1">
      <c r="A56" s="112" t="s">
        <v>98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2"/>
      <c r="AI56" s="2"/>
      <c r="AJ56" s="2"/>
      <c r="AK56" s="11"/>
      <c r="AL56" s="11"/>
      <c r="AM56" s="11"/>
      <c r="AN56" s="11"/>
      <c r="AO56" s="11"/>
      <c r="AP56" s="13"/>
      <c r="AQ56" s="94" t="s">
        <v>42</v>
      </c>
      <c r="AR56" s="94"/>
      <c r="AS56" s="94"/>
      <c r="AT56" s="94"/>
      <c r="AU56" s="94"/>
      <c r="AV56" s="95" t="s">
        <v>42</v>
      </c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4" t="s">
        <v>42</v>
      </c>
      <c r="BI56" s="94"/>
      <c r="BJ56" s="94"/>
      <c r="BK56" s="94"/>
      <c r="BL56" s="94"/>
      <c r="BM56" s="94" t="s">
        <v>42</v>
      </c>
      <c r="BN56" s="94"/>
      <c r="BO56" s="94"/>
      <c r="BP56" s="94"/>
      <c r="BQ56" s="94"/>
      <c r="BR56" s="150" t="s">
        <v>42</v>
      </c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 t="s">
        <v>42</v>
      </c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 t="s">
        <v>42</v>
      </c>
      <c r="CX56" s="150"/>
      <c r="CY56" s="150"/>
      <c r="CZ56" s="150"/>
      <c r="DA56" s="150"/>
      <c r="DB56" s="150"/>
      <c r="DC56" s="150"/>
      <c r="DD56" s="150"/>
      <c r="DE56" s="150"/>
      <c r="DF56" s="150"/>
      <c r="DG56" s="150"/>
      <c r="DH56" s="150"/>
      <c r="DI56" s="150"/>
      <c r="DJ56" s="150"/>
      <c r="DK56" s="150"/>
      <c r="DL56" s="150"/>
      <c r="DM56" s="150" t="s">
        <v>42</v>
      </c>
      <c r="DN56" s="150"/>
      <c r="DO56" s="150"/>
      <c r="DP56" s="150"/>
      <c r="DQ56" s="150"/>
      <c r="DR56" s="150"/>
      <c r="DS56" s="150"/>
      <c r="DT56" s="150"/>
      <c r="DU56" s="150"/>
      <c r="DV56" s="150"/>
      <c r="DW56" s="150"/>
      <c r="DX56" s="150"/>
      <c r="DY56" s="150" t="s">
        <v>42</v>
      </c>
      <c r="DZ56" s="150"/>
      <c r="EA56" s="150"/>
      <c r="EB56" s="150"/>
      <c r="EC56" s="150"/>
      <c r="ED56" s="150"/>
      <c r="EE56" s="150"/>
      <c r="EF56" s="150"/>
      <c r="EG56" s="150"/>
      <c r="EH56" s="150"/>
      <c r="EI56" s="150"/>
      <c r="EJ56" s="150"/>
      <c r="EK56" s="150"/>
      <c r="EL56" s="150" t="s">
        <v>42</v>
      </c>
      <c r="EM56" s="150"/>
      <c r="EN56" s="150"/>
      <c r="EO56" s="150"/>
      <c r="EP56" s="150"/>
      <c r="EQ56" s="150"/>
      <c r="ER56" s="150"/>
      <c r="ES56" s="150"/>
      <c r="ET56" s="150"/>
      <c r="EU56" s="150"/>
      <c r="EV56" s="150"/>
      <c r="EW56" s="150"/>
      <c r="EX56" s="150"/>
      <c r="EY56" s="150" t="s">
        <v>42</v>
      </c>
      <c r="EZ56" s="150"/>
      <c r="FA56" s="150"/>
      <c r="FB56" s="150"/>
      <c r="FC56" s="150"/>
      <c r="FD56" s="150"/>
      <c r="FE56" s="150"/>
      <c r="FF56" s="150"/>
      <c r="FG56" s="150"/>
      <c r="FH56" s="150"/>
      <c r="FI56" s="150"/>
      <c r="FJ56" s="150"/>
      <c r="FK56" s="150"/>
      <c r="FL56" s="151" t="s">
        <v>42</v>
      </c>
      <c r="FM56" s="151"/>
      <c r="FN56" s="151"/>
      <c r="FO56" s="151"/>
      <c r="FP56" s="151"/>
      <c r="FQ56" s="151"/>
      <c r="FR56" s="151"/>
      <c r="FS56" s="151"/>
      <c r="FT56" s="151"/>
      <c r="FU56" s="151"/>
      <c r="FV56" s="151"/>
      <c r="FW56" s="151"/>
      <c r="FX56" s="151"/>
    </row>
    <row r="57" spans="1:180" ht="14.25" customHeight="1">
      <c r="A57" s="152" t="s">
        <v>99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29"/>
      <c r="AI57" s="29"/>
      <c r="AJ57" s="29"/>
      <c r="AK57" s="30"/>
      <c r="AL57" s="30"/>
      <c r="AM57" s="30"/>
      <c r="AN57" s="30"/>
      <c r="AO57" s="30"/>
      <c r="AP57" s="31"/>
      <c r="AQ57" s="153"/>
      <c r="AR57" s="153"/>
      <c r="AS57" s="153"/>
      <c r="AT57" s="153"/>
      <c r="AU57" s="153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5">
        <f>BR58</f>
        <v>707061</v>
      </c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7"/>
      <c r="CF57" s="17"/>
      <c r="CG57" s="17"/>
      <c r="CH57" s="17"/>
      <c r="CI57" s="18"/>
      <c r="CJ57" s="100">
        <f>CJ58</f>
        <v>707061</v>
      </c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>
        <f>CW58</f>
        <v>678960</v>
      </c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55">
        <v>0</v>
      </c>
      <c r="DN57" s="155"/>
      <c r="DO57" s="155"/>
      <c r="DP57" s="155"/>
      <c r="DQ57" s="155"/>
      <c r="DR57" s="155"/>
      <c r="DS57" s="155"/>
      <c r="DT57" s="155"/>
      <c r="DU57" s="155"/>
      <c r="DV57" s="155"/>
      <c r="DW57" s="155"/>
      <c r="DX57" s="18"/>
      <c r="DY57" s="155">
        <v>0</v>
      </c>
      <c r="DZ57" s="155"/>
      <c r="EA57" s="155"/>
      <c r="EB57" s="155"/>
      <c r="EC57" s="155"/>
      <c r="ED57" s="155"/>
      <c r="EE57" s="155"/>
      <c r="EF57" s="155"/>
      <c r="EG57" s="155"/>
      <c r="EH57" s="17"/>
      <c r="EI57" s="17"/>
      <c r="EJ57" s="17"/>
      <c r="EK57" s="18"/>
      <c r="EL57" s="100">
        <f t="shared" ref="EL57:EL69" si="8">CW57</f>
        <v>678960</v>
      </c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>
        <f>BR57-CJ57</f>
        <v>0</v>
      </c>
      <c r="EZ57" s="100"/>
      <c r="FA57" s="100"/>
      <c r="FB57" s="100"/>
      <c r="FC57" s="100"/>
      <c r="FD57" s="100"/>
      <c r="FE57" s="100"/>
      <c r="FF57" s="100"/>
      <c r="FG57" s="100"/>
      <c r="FH57" s="100"/>
      <c r="FI57" s="100"/>
      <c r="FJ57" s="100"/>
      <c r="FK57" s="100"/>
      <c r="FL57" s="155">
        <f t="shared" ref="FL57:FL69" si="9">CJ57-CW57</f>
        <v>28101</v>
      </c>
      <c r="FM57" s="155"/>
      <c r="FN57" s="155"/>
      <c r="FO57" s="155"/>
      <c r="FP57" s="155"/>
      <c r="FQ57" s="155"/>
      <c r="FR57" s="155"/>
      <c r="FS57" s="155"/>
      <c r="FT57" s="155"/>
      <c r="FU57" s="155"/>
      <c r="FV57" s="155"/>
      <c r="FW57" s="155"/>
      <c r="FX57" s="32"/>
    </row>
    <row r="58" spans="1:180" ht="20.25" customHeight="1">
      <c r="A58" s="156" t="s">
        <v>85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2"/>
      <c r="AI58" s="2"/>
      <c r="AJ58" s="2"/>
      <c r="AK58" s="11"/>
      <c r="AL58" s="11"/>
      <c r="AM58" s="11"/>
      <c r="AN58" s="11"/>
      <c r="AO58" s="11"/>
      <c r="AP58" s="13"/>
      <c r="AQ58" s="83"/>
      <c r="AR58" s="83"/>
      <c r="AS58" s="83"/>
      <c r="AT58" s="83"/>
      <c r="AU58" s="83"/>
      <c r="AV58" s="84" t="s">
        <v>100</v>
      </c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5">
        <f>BR59+BR60+BR68+BR65+BR62+BR69+BR66+BR67+BR63+BR64</f>
        <v>707061</v>
      </c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27"/>
      <c r="CF58" s="27"/>
      <c r="CG58" s="27"/>
      <c r="CH58" s="27"/>
      <c r="CI58" s="28"/>
      <c r="CJ58" s="86">
        <f>CJ59+CJ60+CJ68+CJ62+CJ65+CJ66+CJ69+CJ67+CJ63+CJ64</f>
        <v>707061</v>
      </c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>
        <f>CW59+CW60+CW68+CW62+CW65+CW69+CW67+CW63+CW64+CW66</f>
        <v>678960</v>
      </c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5">
        <v>0</v>
      </c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28"/>
      <c r="DY58" s="85">
        <v>0</v>
      </c>
      <c r="DZ58" s="85"/>
      <c r="EA58" s="85"/>
      <c r="EB58" s="85"/>
      <c r="EC58" s="85"/>
      <c r="ED58" s="85"/>
      <c r="EE58" s="85"/>
      <c r="EF58" s="85"/>
      <c r="EG58" s="85"/>
      <c r="EH58" s="27"/>
      <c r="EI58" s="27"/>
      <c r="EJ58" s="27"/>
      <c r="EK58" s="28"/>
      <c r="EL58" s="86">
        <f t="shared" si="8"/>
        <v>678960</v>
      </c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>
        <f>BR58-CJ58</f>
        <v>0</v>
      </c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5">
        <f t="shared" si="9"/>
        <v>28101</v>
      </c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32"/>
    </row>
    <row r="59" spans="1:180" ht="60.75" customHeight="1">
      <c r="A59" s="88" t="s">
        <v>101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9"/>
      <c r="AL59" s="89"/>
      <c r="AM59" s="89"/>
      <c r="AN59" s="89"/>
      <c r="AO59" s="89"/>
      <c r="AP59" s="89"/>
      <c r="AQ59" s="90"/>
      <c r="AR59" s="90"/>
      <c r="AS59" s="90"/>
      <c r="AT59" s="90"/>
      <c r="AU59" s="90"/>
      <c r="AV59" s="90" t="s">
        <v>102</v>
      </c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 t="s">
        <v>81</v>
      </c>
      <c r="BI59" s="90"/>
      <c r="BJ59" s="90"/>
      <c r="BK59" s="90"/>
      <c r="BL59" s="90"/>
      <c r="BM59" s="90" t="s">
        <v>51</v>
      </c>
      <c r="BN59" s="90"/>
      <c r="BO59" s="90"/>
      <c r="BP59" s="90"/>
      <c r="BQ59" s="90"/>
      <c r="BR59" s="124">
        <v>165700</v>
      </c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>
        <v>165700</v>
      </c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>
        <v>152985</v>
      </c>
      <c r="CX59" s="124"/>
      <c r="CY59" s="124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91">
        <v>0</v>
      </c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>
        <v>0</v>
      </c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>
        <f t="shared" si="8"/>
        <v>152985</v>
      </c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>
        <f t="shared" ref="EY59:EY69" si="10">BR59-CW59</f>
        <v>12715</v>
      </c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2">
        <f t="shared" si="9"/>
        <v>12715</v>
      </c>
      <c r="FM59" s="92"/>
      <c r="FN59" s="92"/>
      <c r="FO59" s="92"/>
      <c r="FP59" s="92"/>
      <c r="FQ59" s="92"/>
      <c r="FR59" s="92"/>
      <c r="FS59" s="92"/>
      <c r="FT59" s="92"/>
      <c r="FU59" s="92"/>
      <c r="FV59" s="92"/>
      <c r="FW59" s="92"/>
      <c r="FX59" s="92"/>
    </row>
    <row r="60" spans="1:180" ht="79.5" customHeight="1">
      <c r="A60" s="103" t="s">
        <v>103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89"/>
      <c r="AL60" s="89"/>
      <c r="AM60" s="89"/>
      <c r="AN60" s="89"/>
      <c r="AO60" s="89"/>
      <c r="AP60" s="89"/>
      <c r="AQ60" s="90"/>
      <c r="AR60" s="90"/>
      <c r="AS60" s="90"/>
      <c r="AT60" s="90"/>
      <c r="AU60" s="90"/>
      <c r="AV60" s="90" t="s">
        <v>104</v>
      </c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1">
        <f>BR61</f>
        <v>30000</v>
      </c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>
        <f>CJ61</f>
        <v>30000</v>
      </c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>
        <f>CW61</f>
        <v>24281.1</v>
      </c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>
        <v>0</v>
      </c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>
        <v>0</v>
      </c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>
        <f t="shared" si="8"/>
        <v>24281.1</v>
      </c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>
        <f t="shared" si="10"/>
        <v>5718.9000000000015</v>
      </c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2">
        <f t="shared" si="9"/>
        <v>5718.9000000000015</v>
      </c>
      <c r="FM60" s="92"/>
      <c r="FN60" s="92"/>
      <c r="FO60" s="92"/>
      <c r="FP60" s="92"/>
      <c r="FQ60" s="92"/>
      <c r="FR60" s="92"/>
      <c r="FS60" s="92"/>
      <c r="FT60" s="92"/>
      <c r="FU60" s="92"/>
      <c r="FV60" s="92"/>
      <c r="FW60" s="92"/>
      <c r="FX60" s="92"/>
    </row>
    <row r="61" spans="1:180" ht="30" customHeight="1">
      <c r="A61" s="128" t="s">
        <v>69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89"/>
      <c r="AL61" s="89"/>
      <c r="AM61" s="89"/>
      <c r="AN61" s="89"/>
      <c r="AO61" s="89"/>
      <c r="AP61" s="89"/>
      <c r="AQ61" s="90"/>
      <c r="AR61" s="90"/>
      <c r="AS61" s="90"/>
      <c r="AT61" s="90"/>
      <c r="AU61" s="90"/>
      <c r="AV61" s="90" t="s">
        <v>104</v>
      </c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 t="s">
        <v>71</v>
      </c>
      <c r="BI61" s="90"/>
      <c r="BJ61" s="90"/>
      <c r="BK61" s="90"/>
      <c r="BL61" s="90"/>
      <c r="BM61" s="90" t="s">
        <v>51</v>
      </c>
      <c r="BN61" s="90"/>
      <c r="BO61" s="90"/>
      <c r="BP61" s="90"/>
      <c r="BQ61" s="90"/>
      <c r="BR61" s="124">
        <v>30000</v>
      </c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>
        <v>30000</v>
      </c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>
        <v>24281.1</v>
      </c>
      <c r="CX61" s="124"/>
      <c r="CY61" s="124"/>
      <c r="CZ61" s="124"/>
      <c r="DA61" s="124"/>
      <c r="DB61" s="124"/>
      <c r="DC61" s="124"/>
      <c r="DD61" s="124"/>
      <c r="DE61" s="124"/>
      <c r="DF61" s="124"/>
      <c r="DG61" s="124"/>
      <c r="DH61" s="124"/>
      <c r="DI61" s="124"/>
      <c r="DJ61" s="124"/>
      <c r="DK61" s="124"/>
      <c r="DL61" s="124"/>
      <c r="DM61" s="91">
        <v>0</v>
      </c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>
        <v>0</v>
      </c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>
        <f t="shared" si="8"/>
        <v>24281.1</v>
      </c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>
        <f t="shared" si="10"/>
        <v>5718.9000000000015</v>
      </c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2">
        <f t="shared" si="9"/>
        <v>5718.9000000000015</v>
      </c>
      <c r="FM61" s="92"/>
      <c r="FN61" s="92"/>
      <c r="FO61" s="92"/>
      <c r="FP61" s="92"/>
      <c r="FQ61" s="92"/>
      <c r="FR61" s="92"/>
      <c r="FS61" s="92"/>
      <c r="FT61" s="92"/>
      <c r="FU61" s="92"/>
      <c r="FV61" s="92"/>
      <c r="FW61" s="92"/>
      <c r="FX61" s="92"/>
    </row>
    <row r="62" spans="1:180" ht="79.5" customHeight="1">
      <c r="A62" s="103" t="s">
        <v>105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89"/>
      <c r="AL62" s="89"/>
      <c r="AM62" s="89"/>
      <c r="AN62" s="89"/>
      <c r="AO62" s="89"/>
      <c r="AP62" s="89"/>
      <c r="AQ62" s="90"/>
      <c r="AR62" s="90"/>
      <c r="AS62" s="90"/>
      <c r="AT62" s="90"/>
      <c r="AU62" s="90"/>
      <c r="AV62" s="90" t="s">
        <v>106</v>
      </c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 t="s">
        <v>71</v>
      </c>
      <c r="BI62" s="90"/>
      <c r="BJ62" s="90"/>
      <c r="BK62" s="90"/>
      <c r="BL62" s="90"/>
      <c r="BM62" s="90" t="s">
        <v>51</v>
      </c>
      <c r="BN62" s="90"/>
      <c r="BO62" s="90"/>
      <c r="BP62" s="90"/>
      <c r="BQ62" s="90"/>
      <c r="BR62" s="124">
        <v>145600</v>
      </c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>
        <v>145600</v>
      </c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>
        <v>140500</v>
      </c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M62" s="91">
        <v>0</v>
      </c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>
        <v>0</v>
      </c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>
        <f t="shared" si="8"/>
        <v>140500</v>
      </c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>
        <f t="shared" si="10"/>
        <v>5100</v>
      </c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2">
        <f t="shared" si="9"/>
        <v>5100</v>
      </c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</row>
    <row r="63" spans="1:180" ht="79.5" customHeight="1">
      <c r="A63" s="103" t="s">
        <v>105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89"/>
      <c r="AL63" s="89"/>
      <c r="AM63" s="89"/>
      <c r="AN63" s="89"/>
      <c r="AO63" s="89"/>
      <c r="AP63" s="89"/>
      <c r="AQ63" s="90"/>
      <c r="AR63" s="90"/>
      <c r="AS63" s="90"/>
      <c r="AT63" s="90"/>
      <c r="AU63" s="90"/>
      <c r="AV63" s="90" t="s">
        <v>106</v>
      </c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 t="s">
        <v>71</v>
      </c>
      <c r="BI63" s="90"/>
      <c r="BJ63" s="90"/>
      <c r="BK63" s="90"/>
      <c r="BL63" s="90"/>
      <c r="BM63" s="90" t="s">
        <v>107</v>
      </c>
      <c r="BN63" s="90"/>
      <c r="BO63" s="90"/>
      <c r="BP63" s="90"/>
      <c r="BQ63" s="90"/>
      <c r="BR63" s="124">
        <v>44461</v>
      </c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>
        <v>44461</v>
      </c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>
        <v>44461</v>
      </c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91">
        <v>0</v>
      </c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>
        <v>0</v>
      </c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>
        <f t="shared" si="8"/>
        <v>44461</v>
      </c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>
        <f t="shared" si="10"/>
        <v>0</v>
      </c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2">
        <f t="shared" si="9"/>
        <v>0</v>
      </c>
      <c r="FM63" s="92"/>
      <c r="FN63" s="92"/>
      <c r="FO63" s="92"/>
      <c r="FP63" s="92"/>
      <c r="FQ63" s="92"/>
      <c r="FR63" s="92"/>
      <c r="FS63" s="92"/>
      <c r="FT63" s="92"/>
      <c r="FU63" s="92"/>
      <c r="FV63" s="92"/>
      <c r="FW63" s="92"/>
      <c r="FX63" s="92"/>
    </row>
    <row r="64" spans="1:180" ht="95.25" customHeight="1">
      <c r="A64" s="231" t="s">
        <v>105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3"/>
      <c r="AQ64" s="104"/>
      <c r="AR64" s="162"/>
      <c r="AS64" s="162"/>
      <c r="AT64" s="162"/>
      <c r="AU64" s="163"/>
      <c r="AV64" s="90" t="s">
        <v>208</v>
      </c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104" t="s">
        <v>71</v>
      </c>
      <c r="BI64" s="162"/>
      <c r="BJ64" s="162"/>
      <c r="BK64" s="162"/>
      <c r="BL64" s="163"/>
      <c r="BM64" s="104" t="s">
        <v>107</v>
      </c>
      <c r="BN64" s="162"/>
      <c r="BO64" s="162"/>
      <c r="BP64" s="162"/>
      <c r="BQ64" s="163"/>
      <c r="BR64" s="130">
        <v>121200</v>
      </c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2"/>
      <c r="CE64" s="61"/>
      <c r="CF64" s="61"/>
      <c r="CG64" s="61"/>
      <c r="CH64" s="61"/>
      <c r="CI64" s="61"/>
      <c r="CJ64" s="130">
        <v>121200</v>
      </c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2"/>
      <c r="CW64" s="130">
        <v>116700</v>
      </c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2"/>
      <c r="DM64" s="66">
        <v>0</v>
      </c>
      <c r="DN64" s="67"/>
      <c r="DO64" s="67"/>
      <c r="DP64" s="67"/>
      <c r="DQ64" s="67"/>
      <c r="DR64" s="67"/>
      <c r="DS64" s="67"/>
      <c r="DT64" s="67"/>
      <c r="DU64" s="67"/>
      <c r="DV64" s="133"/>
      <c r="DW64" s="54"/>
      <c r="DX64" s="54"/>
      <c r="DY64" s="66">
        <v>0</v>
      </c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133"/>
      <c r="EL64" s="66">
        <f t="shared" ref="EL64" si="11">CW64</f>
        <v>116700</v>
      </c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133"/>
      <c r="EY64" s="66">
        <f t="shared" ref="EY64" si="12">BR64-CW64</f>
        <v>4500</v>
      </c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133"/>
      <c r="FL64" s="66">
        <f t="shared" ref="FL64" si="13">CJ64-CW64</f>
        <v>4500</v>
      </c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8"/>
    </row>
    <row r="65" spans="1:183" ht="27" customHeight="1">
      <c r="A65" s="128" t="s">
        <v>95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89"/>
      <c r="AL65" s="89"/>
      <c r="AM65" s="89"/>
      <c r="AN65" s="89"/>
      <c r="AO65" s="89"/>
      <c r="AP65" s="89"/>
      <c r="AQ65" s="90"/>
      <c r="AR65" s="90"/>
      <c r="AS65" s="90"/>
      <c r="AT65" s="90"/>
      <c r="AU65" s="90"/>
      <c r="AV65" s="90" t="s">
        <v>108</v>
      </c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 t="s">
        <v>97</v>
      </c>
      <c r="BI65" s="90"/>
      <c r="BJ65" s="90"/>
      <c r="BK65" s="90"/>
      <c r="BL65" s="90"/>
      <c r="BM65" s="90" t="s">
        <v>51</v>
      </c>
      <c r="BN65" s="90"/>
      <c r="BO65" s="90"/>
      <c r="BP65" s="90"/>
      <c r="BQ65" s="90"/>
      <c r="BR65" s="124">
        <v>70000</v>
      </c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>
        <v>70000</v>
      </c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>
        <v>70000</v>
      </c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91">
        <v>0</v>
      </c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>
        <v>0</v>
      </c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>
        <f t="shared" si="8"/>
        <v>70000</v>
      </c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>
        <f t="shared" si="10"/>
        <v>0</v>
      </c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2">
        <f t="shared" si="9"/>
        <v>0</v>
      </c>
      <c r="FM65" s="92"/>
      <c r="FN65" s="92"/>
      <c r="FO65" s="92"/>
      <c r="FP65" s="92"/>
      <c r="FQ65" s="92"/>
      <c r="FR65" s="92"/>
      <c r="FS65" s="92"/>
      <c r="FT65" s="92"/>
      <c r="FU65" s="92"/>
      <c r="FV65" s="92"/>
      <c r="FW65" s="92"/>
      <c r="FX65" s="92"/>
    </row>
    <row r="66" spans="1:183" ht="27" customHeight="1">
      <c r="A66" s="128" t="s">
        <v>95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89"/>
      <c r="AL66" s="89"/>
      <c r="AM66" s="89"/>
      <c r="AN66" s="89"/>
      <c r="AO66" s="89"/>
      <c r="AP66" s="89"/>
      <c r="AQ66" s="90"/>
      <c r="AR66" s="90"/>
      <c r="AS66" s="90"/>
      <c r="AT66" s="90"/>
      <c r="AU66" s="90"/>
      <c r="AV66" s="90" t="s">
        <v>210</v>
      </c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 t="s">
        <v>109</v>
      </c>
      <c r="BI66" s="90"/>
      <c r="BJ66" s="90"/>
      <c r="BK66" s="90"/>
      <c r="BL66" s="90"/>
      <c r="BM66" s="90" t="s">
        <v>51</v>
      </c>
      <c r="BN66" s="90"/>
      <c r="BO66" s="90"/>
      <c r="BP66" s="90"/>
      <c r="BQ66" s="90"/>
      <c r="BR66" s="124">
        <v>40000</v>
      </c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>
        <v>40000</v>
      </c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>
        <v>40000</v>
      </c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91">
        <v>0</v>
      </c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>
        <v>0</v>
      </c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>
        <f t="shared" ref="EL66" si="14">CW66</f>
        <v>40000</v>
      </c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>
        <f t="shared" ref="EY66" si="15">BR66-CW66</f>
        <v>0</v>
      </c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2">
        <f t="shared" ref="FL66" si="16">CJ66-CW66</f>
        <v>0</v>
      </c>
      <c r="FM66" s="92"/>
      <c r="FN66" s="92"/>
      <c r="FO66" s="92"/>
      <c r="FP66" s="92"/>
      <c r="FQ66" s="92"/>
      <c r="FR66" s="92"/>
      <c r="FS66" s="92"/>
      <c r="FT66" s="92"/>
      <c r="FU66" s="92"/>
      <c r="FV66" s="92"/>
      <c r="FW66" s="92"/>
      <c r="FX66" s="92"/>
    </row>
    <row r="67" spans="1:183" ht="27" customHeight="1">
      <c r="A67" s="128" t="s">
        <v>95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89"/>
      <c r="AL67" s="89"/>
      <c r="AM67" s="89"/>
      <c r="AN67" s="89"/>
      <c r="AO67" s="89"/>
      <c r="AP67" s="89"/>
      <c r="AQ67" s="90"/>
      <c r="AR67" s="90"/>
      <c r="AS67" s="90"/>
      <c r="AT67" s="90"/>
      <c r="AU67" s="90"/>
      <c r="AV67" s="90" t="s">
        <v>108</v>
      </c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 t="s">
        <v>109</v>
      </c>
      <c r="BI67" s="90"/>
      <c r="BJ67" s="90"/>
      <c r="BK67" s="90"/>
      <c r="BL67" s="90"/>
      <c r="BM67" s="90" t="s">
        <v>51</v>
      </c>
      <c r="BN67" s="90"/>
      <c r="BO67" s="90"/>
      <c r="BP67" s="90"/>
      <c r="BQ67" s="90"/>
      <c r="BR67" s="124">
        <v>40000</v>
      </c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>
        <v>40000</v>
      </c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>
        <v>40000</v>
      </c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91">
        <v>0</v>
      </c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>
        <v>0</v>
      </c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>
        <f t="shared" si="8"/>
        <v>40000</v>
      </c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>
        <f t="shared" si="10"/>
        <v>0</v>
      </c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2">
        <f t="shared" si="9"/>
        <v>0</v>
      </c>
      <c r="FM67" s="92"/>
      <c r="FN67" s="92"/>
      <c r="FO67" s="92"/>
      <c r="FP67" s="92"/>
      <c r="FQ67" s="92"/>
      <c r="FR67" s="92"/>
      <c r="FS67" s="92"/>
      <c r="FT67" s="92"/>
      <c r="FU67" s="92"/>
      <c r="FV67" s="92"/>
      <c r="FW67" s="92"/>
      <c r="FX67" s="92"/>
    </row>
    <row r="68" spans="1:183" ht="36" customHeight="1">
      <c r="A68" s="148" t="s">
        <v>110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2"/>
      <c r="AI68" s="2"/>
      <c r="AJ68" s="2"/>
      <c r="AK68" s="11"/>
      <c r="AL68" s="11"/>
      <c r="AM68" s="11"/>
      <c r="AN68" s="11"/>
      <c r="AO68" s="11"/>
      <c r="AP68" s="13"/>
      <c r="AQ68" s="104"/>
      <c r="AR68" s="104"/>
      <c r="AS68" s="104"/>
      <c r="AT68" s="104"/>
      <c r="AU68" s="104"/>
      <c r="AV68" s="90" t="s">
        <v>111</v>
      </c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104" t="s">
        <v>112</v>
      </c>
      <c r="BI68" s="104"/>
      <c r="BJ68" s="104"/>
      <c r="BK68" s="104"/>
      <c r="BL68" s="104"/>
      <c r="BM68" s="104" t="s">
        <v>51</v>
      </c>
      <c r="BN68" s="104"/>
      <c r="BO68" s="104"/>
      <c r="BP68" s="104"/>
      <c r="BQ68" s="104"/>
      <c r="BR68" s="123">
        <v>32600</v>
      </c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59"/>
      <c r="CF68" s="59"/>
      <c r="CG68" s="59"/>
      <c r="CH68" s="59"/>
      <c r="CI68" s="60"/>
      <c r="CJ68" s="123">
        <v>32600</v>
      </c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4">
        <v>32600</v>
      </c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05">
        <v>0</v>
      </c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26"/>
      <c r="DY68" s="105">
        <v>0</v>
      </c>
      <c r="DZ68" s="105"/>
      <c r="EA68" s="105"/>
      <c r="EB68" s="105"/>
      <c r="EC68" s="105"/>
      <c r="ED68" s="105"/>
      <c r="EE68" s="105"/>
      <c r="EF68" s="105"/>
      <c r="EG68" s="105"/>
      <c r="EH68" s="25"/>
      <c r="EI68" s="25"/>
      <c r="EJ68" s="25"/>
      <c r="EK68" s="26"/>
      <c r="EL68" s="91">
        <f t="shared" si="8"/>
        <v>32600</v>
      </c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>
        <f t="shared" si="10"/>
        <v>0</v>
      </c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2">
        <f t="shared" si="9"/>
        <v>0</v>
      </c>
      <c r="FM68" s="92"/>
      <c r="FN68" s="92"/>
      <c r="FO68" s="92"/>
      <c r="FP68" s="92"/>
      <c r="FQ68" s="92"/>
      <c r="FR68" s="92"/>
      <c r="FS68" s="92"/>
      <c r="FT68" s="92"/>
      <c r="FU68" s="92"/>
      <c r="FV68" s="92"/>
      <c r="FW68" s="92"/>
      <c r="FX68" s="92"/>
    </row>
    <row r="69" spans="1:183" ht="46.5" customHeight="1">
      <c r="A69" s="148" t="s">
        <v>113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2"/>
      <c r="AI69" s="2"/>
      <c r="AJ69" s="2"/>
      <c r="AK69" s="11"/>
      <c r="AL69" s="11"/>
      <c r="AM69" s="11"/>
      <c r="AN69" s="11"/>
      <c r="AO69" s="11"/>
      <c r="AP69" s="13"/>
      <c r="AQ69" s="104"/>
      <c r="AR69" s="104"/>
      <c r="AS69" s="104"/>
      <c r="AT69" s="104"/>
      <c r="AU69" s="104"/>
      <c r="AV69" s="90" t="s">
        <v>114</v>
      </c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104" t="s">
        <v>112</v>
      </c>
      <c r="BI69" s="104"/>
      <c r="BJ69" s="104"/>
      <c r="BK69" s="104"/>
      <c r="BL69" s="104"/>
      <c r="BM69" s="104" t="s">
        <v>51</v>
      </c>
      <c r="BN69" s="104"/>
      <c r="BO69" s="104"/>
      <c r="BP69" s="104"/>
      <c r="BQ69" s="104"/>
      <c r="BR69" s="123">
        <v>17500</v>
      </c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59"/>
      <c r="CF69" s="59"/>
      <c r="CG69" s="59"/>
      <c r="CH69" s="59"/>
      <c r="CI69" s="60"/>
      <c r="CJ69" s="123">
        <v>17500</v>
      </c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4">
        <v>17432.900000000001</v>
      </c>
      <c r="CX69" s="124"/>
      <c r="CY69" s="124"/>
      <c r="CZ69" s="124"/>
      <c r="DA69" s="124"/>
      <c r="DB69" s="124"/>
      <c r="DC69" s="124"/>
      <c r="DD69" s="124"/>
      <c r="DE69" s="124"/>
      <c r="DF69" s="124"/>
      <c r="DG69" s="124"/>
      <c r="DH69" s="124"/>
      <c r="DI69" s="124"/>
      <c r="DJ69" s="124"/>
      <c r="DK69" s="124"/>
      <c r="DL69" s="124"/>
      <c r="DM69" s="105">
        <v>0</v>
      </c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26"/>
      <c r="DY69" s="105">
        <v>0</v>
      </c>
      <c r="DZ69" s="105"/>
      <c r="EA69" s="105"/>
      <c r="EB69" s="105"/>
      <c r="EC69" s="105"/>
      <c r="ED69" s="105"/>
      <c r="EE69" s="105"/>
      <c r="EF69" s="105"/>
      <c r="EG69" s="105"/>
      <c r="EH69" s="25"/>
      <c r="EI69" s="25"/>
      <c r="EJ69" s="25"/>
      <c r="EK69" s="26"/>
      <c r="EL69" s="91">
        <f t="shared" si="8"/>
        <v>17432.900000000001</v>
      </c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>
        <f t="shared" si="10"/>
        <v>67.099999999998545</v>
      </c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2">
        <f t="shared" si="9"/>
        <v>67.099999999998545</v>
      </c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2"/>
      <c r="FX69" s="92"/>
    </row>
    <row r="70" spans="1:183" s="33" customFormat="1" ht="15" customHeight="1">
      <c r="A70" s="149" t="s">
        <v>115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20"/>
      <c r="AL70" s="120"/>
      <c r="AM70" s="120"/>
      <c r="AN70" s="120"/>
      <c r="AO70" s="120"/>
      <c r="AP70" s="120"/>
      <c r="AQ70" s="94" t="s">
        <v>42</v>
      </c>
      <c r="AR70" s="94"/>
      <c r="AS70" s="94"/>
      <c r="AT70" s="94"/>
      <c r="AU70" s="94"/>
      <c r="AV70" s="95" t="s">
        <v>42</v>
      </c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4" t="s">
        <v>42</v>
      </c>
      <c r="BI70" s="94"/>
      <c r="BJ70" s="94"/>
      <c r="BK70" s="94"/>
      <c r="BL70" s="94"/>
      <c r="BM70" s="94" t="s">
        <v>42</v>
      </c>
      <c r="BN70" s="94"/>
      <c r="BO70" s="94"/>
      <c r="BP70" s="94"/>
      <c r="BQ70" s="94"/>
      <c r="BR70" s="150" t="s">
        <v>42</v>
      </c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 t="s">
        <v>42</v>
      </c>
      <c r="CK70" s="150"/>
      <c r="CL70" s="150"/>
      <c r="CM70" s="150"/>
      <c r="CN70" s="150"/>
      <c r="CO70" s="150"/>
      <c r="CP70" s="150"/>
      <c r="CQ70" s="150"/>
      <c r="CR70" s="150"/>
      <c r="CS70" s="150"/>
      <c r="CT70" s="150"/>
      <c r="CU70" s="150"/>
      <c r="CV70" s="150"/>
      <c r="CW70" s="150">
        <v>0</v>
      </c>
      <c r="CX70" s="150"/>
      <c r="CY70" s="150"/>
      <c r="CZ70" s="150"/>
      <c r="DA70" s="150"/>
      <c r="DB70" s="150"/>
      <c r="DC70" s="150"/>
      <c r="DD70" s="150"/>
      <c r="DE70" s="150"/>
      <c r="DF70" s="150"/>
      <c r="DG70" s="150"/>
      <c r="DH70" s="150"/>
      <c r="DI70" s="150"/>
      <c r="DJ70" s="150"/>
      <c r="DK70" s="150"/>
      <c r="DL70" s="150"/>
      <c r="DM70" s="150" t="s">
        <v>42</v>
      </c>
      <c r="DN70" s="150"/>
      <c r="DO70" s="150"/>
      <c r="DP70" s="150"/>
      <c r="DQ70" s="150"/>
      <c r="DR70" s="150"/>
      <c r="DS70" s="150"/>
      <c r="DT70" s="150"/>
      <c r="DU70" s="150"/>
      <c r="DV70" s="150"/>
      <c r="DW70" s="150"/>
      <c r="DX70" s="150"/>
      <c r="DY70" s="150" t="s">
        <v>42</v>
      </c>
      <c r="DZ70" s="150"/>
      <c r="EA70" s="150"/>
      <c r="EB70" s="150"/>
      <c r="EC70" s="150"/>
      <c r="ED70" s="150"/>
      <c r="EE70" s="150"/>
      <c r="EF70" s="150"/>
      <c r="EG70" s="150"/>
      <c r="EH70" s="150"/>
      <c r="EI70" s="150"/>
      <c r="EJ70" s="150"/>
      <c r="EK70" s="150"/>
      <c r="EL70" s="150" t="s">
        <v>42</v>
      </c>
      <c r="EM70" s="150"/>
      <c r="EN70" s="150"/>
      <c r="EO70" s="150"/>
      <c r="EP70" s="150"/>
      <c r="EQ70" s="150"/>
      <c r="ER70" s="150"/>
      <c r="ES70" s="150"/>
      <c r="ET70" s="150"/>
      <c r="EU70" s="150"/>
      <c r="EV70" s="150"/>
      <c r="EW70" s="150"/>
      <c r="EX70" s="150"/>
      <c r="EY70" s="150" t="s">
        <v>42</v>
      </c>
      <c r="EZ70" s="150"/>
      <c r="FA70" s="150"/>
      <c r="FB70" s="150"/>
      <c r="FC70" s="150"/>
      <c r="FD70" s="150"/>
      <c r="FE70" s="150"/>
      <c r="FF70" s="150"/>
      <c r="FG70" s="150"/>
      <c r="FH70" s="150"/>
      <c r="FI70" s="150"/>
      <c r="FJ70" s="150"/>
      <c r="FK70" s="150"/>
      <c r="FL70" s="151" t="s">
        <v>42</v>
      </c>
      <c r="FM70" s="151"/>
      <c r="FN70" s="151"/>
      <c r="FO70" s="151"/>
      <c r="FP70" s="151"/>
      <c r="FQ70" s="151"/>
      <c r="FR70" s="151"/>
      <c r="FS70" s="151"/>
      <c r="FT70" s="151"/>
      <c r="FU70" s="151"/>
      <c r="FV70" s="151"/>
      <c r="FW70" s="151"/>
      <c r="FX70" s="151"/>
    </row>
    <row r="71" spans="1:183" s="33" customFormat="1" ht="15" customHeight="1">
      <c r="A71" s="98" t="s">
        <v>116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121"/>
      <c r="AL71" s="121"/>
      <c r="AM71" s="121"/>
      <c r="AN71" s="121"/>
      <c r="AO71" s="121"/>
      <c r="AP71" s="121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00">
        <f>BR72</f>
        <v>208199.99999999997</v>
      </c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>
        <f>CJ72</f>
        <v>208199.99999999997</v>
      </c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>
        <f>CW72</f>
        <v>208199.99999999997</v>
      </c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>
        <v>0</v>
      </c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>
        <v>0</v>
      </c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>
        <f>CW71</f>
        <v>208199.99999999997</v>
      </c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0"/>
      <c r="EX71" s="100"/>
      <c r="EY71" s="100">
        <f>BR71-CW71</f>
        <v>0</v>
      </c>
      <c r="EZ71" s="100"/>
      <c r="FA71" s="100"/>
      <c r="FB71" s="100"/>
      <c r="FC71" s="100"/>
      <c r="FD71" s="100"/>
      <c r="FE71" s="100"/>
      <c r="FF71" s="100"/>
      <c r="FG71" s="100"/>
      <c r="FH71" s="100"/>
      <c r="FI71" s="100"/>
      <c r="FJ71" s="100"/>
      <c r="FK71" s="100"/>
      <c r="FL71" s="101">
        <f>CJ71-CW71</f>
        <v>0</v>
      </c>
      <c r="FM71" s="101"/>
      <c r="FN71" s="101"/>
      <c r="FO71" s="101"/>
      <c r="FP71" s="101"/>
      <c r="FQ71" s="101"/>
      <c r="FR71" s="101"/>
      <c r="FS71" s="101"/>
      <c r="FT71" s="101"/>
      <c r="FU71" s="101"/>
      <c r="FV71" s="101"/>
      <c r="FW71" s="101"/>
      <c r="FX71" s="101"/>
    </row>
    <row r="72" spans="1:183" ht="25.5" customHeight="1">
      <c r="A72" s="103" t="s">
        <v>46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2"/>
      <c r="AI72" s="2"/>
      <c r="AJ72" s="2"/>
      <c r="AK72" s="13"/>
      <c r="AL72" s="34"/>
      <c r="AM72" s="34"/>
      <c r="AN72" s="34"/>
      <c r="AO72" s="34"/>
      <c r="AP72" s="34"/>
      <c r="AQ72" s="104"/>
      <c r="AR72" s="104"/>
      <c r="AS72" s="104"/>
      <c r="AT72" s="104"/>
      <c r="AU72" s="104"/>
      <c r="AV72" s="90" t="s">
        <v>117</v>
      </c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83" t="s">
        <v>48</v>
      </c>
      <c r="BI72" s="83"/>
      <c r="BJ72" s="83"/>
      <c r="BK72" s="83"/>
      <c r="BL72" s="83"/>
      <c r="BM72" s="104"/>
      <c r="BN72" s="104"/>
      <c r="BO72" s="104"/>
      <c r="BP72" s="104"/>
      <c r="BQ72" s="104"/>
      <c r="BR72" s="85">
        <f>BR73+BR74+BR75</f>
        <v>208199.99999999997</v>
      </c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27"/>
      <c r="CF72" s="27"/>
      <c r="CG72" s="27"/>
      <c r="CH72" s="27"/>
      <c r="CI72" s="28"/>
      <c r="CJ72" s="86">
        <f>CJ73+CJ74+CJ75</f>
        <v>208199.99999999997</v>
      </c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>
        <f>CW73+CW74+CW75</f>
        <v>208199.99999999997</v>
      </c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5">
        <v>0</v>
      </c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28"/>
      <c r="DY72" s="85">
        <v>0</v>
      </c>
      <c r="DZ72" s="85"/>
      <c r="EA72" s="85"/>
      <c r="EB72" s="85"/>
      <c r="EC72" s="85"/>
      <c r="ED72" s="85"/>
      <c r="EE72" s="85"/>
      <c r="EF72" s="85"/>
      <c r="EG72" s="85"/>
      <c r="EH72" s="27"/>
      <c r="EI72" s="27"/>
      <c r="EJ72" s="27"/>
      <c r="EK72" s="28"/>
      <c r="EL72" s="86">
        <f>CW72</f>
        <v>208199.99999999997</v>
      </c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>
        <f>BR72-CW72</f>
        <v>0</v>
      </c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7">
        <f>CJ72-CW72</f>
        <v>0</v>
      </c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</row>
    <row r="73" spans="1:183" ht="27" customHeight="1">
      <c r="A73" s="147" t="s">
        <v>49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2"/>
      <c r="AI73" s="2"/>
      <c r="AJ73" s="2"/>
      <c r="AK73" s="13"/>
      <c r="AL73" s="34"/>
      <c r="AM73" s="34"/>
      <c r="AN73" s="34"/>
      <c r="AO73" s="34"/>
      <c r="AP73" s="34"/>
      <c r="AQ73" s="90"/>
      <c r="AR73" s="90"/>
      <c r="AS73" s="90"/>
      <c r="AT73" s="90"/>
      <c r="AU73" s="90"/>
      <c r="AV73" s="90" t="s">
        <v>118</v>
      </c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 t="s">
        <v>50</v>
      </c>
      <c r="BI73" s="90"/>
      <c r="BJ73" s="90"/>
      <c r="BK73" s="90"/>
      <c r="BL73" s="90"/>
      <c r="BM73" s="90" t="s">
        <v>119</v>
      </c>
      <c r="BN73" s="90"/>
      <c r="BO73" s="90"/>
      <c r="BP73" s="90"/>
      <c r="BQ73" s="90"/>
      <c r="BR73" s="123">
        <v>157628.01999999999</v>
      </c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59"/>
      <c r="CF73" s="59"/>
      <c r="CG73" s="59"/>
      <c r="CH73" s="59"/>
      <c r="CI73" s="60"/>
      <c r="CJ73" s="123">
        <v>157628.01999999999</v>
      </c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4">
        <v>157628.01999999999</v>
      </c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05">
        <v>0</v>
      </c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26"/>
      <c r="DY73" s="105">
        <v>0</v>
      </c>
      <c r="DZ73" s="105"/>
      <c r="EA73" s="105"/>
      <c r="EB73" s="105"/>
      <c r="EC73" s="105"/>
      <c r="ED73" s="105"/>
      <c r="EE73" s="105"/>
      <c r="EF73" s="105"/>
      <c r="EG73" s="105"/>
      <c r="EH73" s="25"/>
      <c r="EI73" s="25"/>
      <c r="EJ73" s="25"/>
      <c r="EK73" s="26"/>
      <c r="EL73" s="91">
        <f>CW73</f>
        <v>157628.01999999999</v>
      </c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>
        <f>BR73-CW73</f>
        <v>0</v>
      </c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2">
        <f>CJ73-CW73</f>
        <v>0</v>
      </c>
      <c r="FM73" s="92"/>
      <c r="FN73" s="92"/>
      <c r="FO73" s="92"/>
      <c r="FP73" s="92"/>
      <c r="FQ73" s="92"/>
      <c r="FR73" s="92"/>
      <c r="FS73" s="92"/>
      <c r="FT73" s="92"/>
      <c r="FU73" s="92"/>
      <c r="FV73" s="92"/>
      <c r="FW73" s="92"/>
      <c r="FX73" s="92"/>
    </row>
    <row r="74" spans="1:183" ht="27" customHeight="1">
      <c r="A74" s="103" t="s">
        <v>59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2"/>
      <c r="AI74" s="2"/>
      <c r="AJ74" s="2"/>
      <c r="AK74" s="13"/>
      <c r="AL74" s="34"/>
      <c r="AM74" s="34"/>
      <c r="AN74" s="34"/>
      <c r="AO74" s="34"/>
      <c r="AP74" s="34"/>
      <c r="AQ74" s="90"/>
      <c r="AR74" s="90"/>
      <c r="AS74" s="90"/>
      <c r="AT74" s="90"/>
      <c r="AU74" s="90"/>
      <c r="AV74" s="90" t="s">
        <v>120</v>
      </c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 t="s">
        <v>60</v>
      </c>
      <c r="BI74" s="90"/>
      <c r="BJ74" s="90"/>
      <c r="BK74" s="90"/>
      <c r="BL74" s="90"/>
      <c r="BM74" s="90" t="s">
        <v>119</v>
      </c>
      <c r="BN74" s="90"/>
      <c r="BO74" s="90"/>
      <c r="BP74" s="90"/>
      <c r="BQ74" s="90"/>
      <c r="BR74" s="123">
        <v>46395.7</v>
      </c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59"/>
      <c r="CF74" s="59"/>
      <c r="CG74" s="59"/>
      <c r="CH74" s="59"/>
      <c r="CI74" s="60"/>
      <c r="CJ74" s="123">
        <v>46395.7</v>
      </c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4">
        <v>46395.7</v>
      </c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05">
        <v>0</v>
      </c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26"/>
      <c r="DY74" s="105">
        <v>0</v>
      </c>
      <c r="DZ74" s="105"/>
      <c r="EA74" s="105"/>
      <c r="EB74" s="105"/>
      <c r="EC74" s="105"/>
      <c r="ED74" s="105"/>
      <c r="EE74" s="105"/>
      <c r="EF74" s="105"/>
      <c r="EG74" s="105"/>
      <c r="EH74" s="25"/>
      <c r="EI74" s="25"/>
      <c r="EJ74" s="25"/>
      <c r="EK74" s="26"/>
      <c r="EL74" s="91">
        <f>CW74</f>
        <v>46395.7</v>
      </c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>
        <f>BR74-CW74</f>
        <v>0</v>
      </c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2">
        <f>CJ74-CW74</f>
        <v>0</v>
      </c>
      <c r="FM74" s="92"/>
      <c r="FN74" s="92"/>
      <c r="FO74" s="92"/>
      <c r="FP74" s="92"/>
      <c r="FQ74" s="92"/>
      <c r="FR74" s="92"/>
      <c r="FS74" s="92"/>
      <c r="FT74" s="92"/>
      <c r="FU74" s="92"/>
      <c r="FV74" s="92"/>
      <c r="FW74" s="92"/>
      <c r="FX74" s="92"/>
    </row>
    <row r="75" spans="1:183" ht="27" customHeight="1">
      <c r="A75" s="103" t="s">
        <v>59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2"/>
      <c r="AI75" s="2"/>
      <c r="AJ75" s="2"/>
      <c r="AK75" s="63"/>
      <c r="AL75" s="34"/>
      <c r="AM75" s="34"/>
      <c r="AN75" s="34"/>
      <c r="AO75" s="34"/>
      <c r="AP75" s="34"/>
      <c r="AQ75" s="90"/>
      <c r="AR75" s="90"/>
      <c r="AS75" s="90"/>
      <c r="AT75" s="90"/>
      <c r="AU75" s="90"/>
      <c r="AV75" s="90" t="s">
        <v>211</v>
      </c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 t="s">
        <v>76</v>
      </c>
      <c r="BI75" s="90"/>
      <c r="BJ75" s="90"/>
      <c r="BK75" s="90"/>
      <c r="BL75" s="90"/>
      <c r="BM75" s="90" t="s">
        <v>119</v>
      </c>
      <c r="BN75" s="90"/>
      <c r="BO75" s="90"/>
      <c r="BP75" s="90"/>
      <c r="BQ75" s="90"/>
      <c r="BR75" s="123">
        <v>4176.28</v>
      </c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59"/>
      <c r="CF75" s="59"/>
      <c r="CG75" s="59"/>
      <c r="CH75" s="59"/>
      <c r="CI75" s="60"/>
      <c r="CJ75" s="123">
        <v>4176.28</v>
      </c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4">
        <v>4176.28</v>
      </c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05">
        <v>0</v>
      </c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26"/>
      <c r="DY75" s="105">
        <v>0</v>
      </c>
      <c r="DZ75" s="105"/>
      <c r="EA75" s="105"/>
      <c r="EB75" s="105"/>
      <c r="EC75" s="105"/>
      <c r="ED75" s="105"/>
      <c r="EE75" s="105"/>
      <c r="EF75" s="105"/>
      <c r="EG75" s="105"/>
      <c r="EH75" s="25"/>
      <c r="EI75" s="25"/>
      <c r="EJ75" s="25"/>
      <c r="EK75" s="26"/>
      <c r="EL75" s="91">
        <f>CW75</f>
        <v>4176.28</v>
      </c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>
        <f>BR75-CW75</f>
        <v>0</v>
      </c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2">
        <f>CJ75-CW75</f>
        <v>0</v>
      </c>
      <c r="FM75" s="92"/>
      <c r="FN75" s="92"/>
      <c r="FO75" s="92"/>
      <c r="FP75" s="92"/>
      <c r="FQ75" s="92"/>
      <c r="FR75" s="92"/>
      <c r="FS75" s="92"/>
      <c r="FT75" s="92"/>
      <c r="FU75" s="92"/>
      <c r="FV75" s="92"/>
      <c r="FW75" s="92"/>
      <c r="FX75" s="92"/>
    </row>
    <row r="76" spans="1:183" ht="36" customHeight="1">
      <c r="A76" s="93" t="s">
        <v>121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35"/>
      <c r="AL76" s="35"/>
      <c r="AM76" s="35"/>
      <c r="AN76" s="35"/>
      <c r="AO76" s="35"/>
      <c r="AP76" s="35"/>
      <c r="AQ76" s="94" t="s">
        <v>42</v>
      </c>
      <c r="AR76" s="94"/>
      <c r="AS76" s="94"/>
      <c r="AT76" s="94"/>
      <c r="AU76" s="94"/>
      <c r="AV76" s="95" t="s">
        <v>42</v>
      </c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4" t="s">
        <v>42</v>
      </c>
      <c r="BI76" s="94"/>
      <c r="BJ76" s="94"/>
      <c r="BK76" s="94"/>
      <c r="BL76" s="94"/>
      <c r="BM76" s="94" t="s">
        <v>42</v>
      </c>
      <c r="BN76" s="94"/>
      <c r="BO76" s="94"/>
      <c r="BP76" s="94"/>
      <c r="BQ76" s="94"/>
      <c r="BR76" s="96" t="s">
        <v>42</v>
      </c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 t="s">
        <v>42</v>
      </c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 t="s">
        <v>42</v>
      </c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 t="s">
        <v>42</v>
      </c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 t="s">
        <v>42</v>
      </c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 t="s">
        <v>42</v>
      </c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 t="s">
        <v>42</v>
      </c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7" t="s">
        <v>42</v>
      </c>
      <c r="FM76" s="97"/>
      <c r="FN76" s="97"/>
      <c r="FO76" s="97"/>
      <c r="FP76" s="97"/>
      <c r="FQ76" s="97"/>
      <c r="FR76" s="97"/>
      <c r="FS76" s="97"/>
      <c r="FT76" s="97"/>
      <c r="FU76" s="97"/>
      <c r="FV76" s="97"/>
      <c r="FW76" s="97"/>
      <c r="FX76" s="97"/>
      <c r="FY76" s="3"/>
      <c r="FZ76" s="3"/>
      <c r="GA76" s="3"/>
    </row>
    <row r="77" spans="1:183" ht="16.5" customHeight="1">
      <c r="A77" s="98" t="s">
        <v>122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36"/>
      <c r="AL77" s="36"/>
      <c r="AM77" s="36"/>
      <c r="AN77" s="36"/>
      <c r="AO77" s="36"/>
      <c r="AP77" s="36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00">
        <f>BR78</f>
        <v>9980</v>
      </c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>
        <f>CJ78</f>
        <v>9980</v>
      </c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>
        <f>CW78</f>
        <v>6400</v>
      </c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>
        <v>0</v>
      </c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>
        <v>0</v>
      </c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>
        <f>CW77</f>
        <v>6400</v>
      </c>
      <c r="EM77" s="100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>
        <f>BR77-CJ77</f>
        <v>0</v>
      </c>
      <c r="EZ77" s="100"/>
      <c r="FA77" s="100"/>
      <c r="FB77" s="100"/>
      <c r="FC77" s="100"/>
      <c r="FD77" s="100"/>
      <c r="FE77" s="100"/>
      <c r="FF77" s="100"/>
      <c r="FG77" s="100"/>
      <c r="FH77" s="100"/>
      <c r="FI77" s="100"/>
      <c r="FJ77" s="100"/>
      <c r="FK77" s="100"/>
      <c r="FL77" s="101">
        <f t="shared" ref="FL77:FL82" si="17">CJ77-CW77</f>
        <v>3580</v>
      </c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1"/>
      <c r="FX77" s="101"/>
      <c r="FY77" s="3"/>
      <c r="FZ77" s="3"/>
      <c r="GA77" s="3"/>
    </row>
    <row r="78" spans="1:183" ht="33.75" customHeight="1">
      <c r="A78" s="112" t="s">
        <v>123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37"/>
      <c r="AI78" s="37"/>
      <c r="AJ78" s="37"/>
      <c r="AK78" s="35"/>
      <c r="AL78" s="35"/>
      <c r="AM78" s="35"/>
      <c r="AN78" s="35"/>
      <c r="AO78" s="35"/>
      <c r="AP78" s="35"/>
      <c r="AQ78" s="83"/>
      <c r="AR78" s="83"/>
      <c r="AS78" s="83"/>
      <c r="AT78" s="83"/>
      <c r="AU78" s="83"/>
      <c r="AV78" s="84" t="s">
        <v>124</v>
      </c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5">
        <f>BR79</f>
        <v>9980</v>
      </c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27"/>
      <c r="CF78" s="27"/>
      <c r="CG78" s="27"/>
      <c r="CH78" s="27"/>
      <c r="CI78" s="28"/>
      <c r="CJ78" s="86">
        <f>CJ79</f>
        <v>9980</v>
      </c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>
        <f>CW79</f>
        <v>6400</v>
      </c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5">
        <v>0</v>
      </c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28"/>
      <c r="DY78" s="85">
        <v>0</v>
      </c>
      <c r="DZ78" s="85"/>
      <c r="EA78" s="85"/>
      <c r="EB78" s="85"/>
      <c r="EC78" s="85"/>
      <c r="ED78" s="85"/>
      <c r="EE78" s="85"/>
      <c r="EF78" s="85"/>
      <c r="EG78" s="85"/>
      <c r="EH78" s="27"/>
      <c r="EI78" s="27"/>
      <c r="EJ78" s="27"/>
      <c r="EK78" s="28"/>
      <c r="EL78" s="86">
        <f>CJ78</f>
        <v>9980</v>
      </c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>
        <f>BR78-CW78</f>
        <v>3580</v>
      </c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7">
        <f t="shared" si="17"/>
        <v>3580</v>
      </c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7"/>
      <c r="FX78" s="87">
        <f>CV78-DI78</f>
        <v>0</v>
      </c>
      <c r="FY78" s="3"/>
      <c r="FZ78" s="3"/>
      <c r="GA78" s="3"/>
    </row>
    <row r="79" spans="1:183" ht="68.25" customHeight="1">
      <c r="A79" s="148" t="s">
        <v>125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2"/>
      <c r="AI79" s="2"/>
      <c r="AJ79" s="2"/>
      <c r="AK79" s="11"/>
      <c r="AL79" s="11"/>
      <c r="AM79" s="11"/>
      <c r="AN79" s="11"/>
      <c r="AO79" s="11"/>
      <c r="AP79" s="13"/>
      <c r="AQ79" s="104"/>
      <c r="AR79" s="104"/>
      <c r="AS79" s="104"/>
      <c r="AT79" s="104"/>
      <c r="AU79" s="104"/>
      <c r="AV79" s="90" t="s">
        <v>126</v>
      </c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85">
        <f>BR80+BR81+BR82</f>
        <v>9980</v>
      </c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27"/>
      <c r="CF79" s="27"/>
      <c r="CG79" s="27"/>
      <c r="CH79" s="27"/>
      <c r="CI79" s="28"/>
      <c r="CJ79" s="86">
        <f>CJ80+CJ81+CJ82</f>
        <v>9980</v>
      </c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>
        <f>CW80+CW81+CW82</f>
        <v>6400</v>
      </c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5">
        <v>0</v>
      </c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28"/>
      <c r="DY79" s="85">
        <v>0</v>
      </c>
      <c r="DZ79" s="85"/>
      <c r="EA79" s="85"/>
      <c r="EB79" s="85"/>
      <c r="EC79" s="85"/>
      <c r="ED79" s="85"/>
      <c r="EE79" s="85"/>
      <c r="EF79" s="85"/>
      <c r="EG79" s="85"/>
      <c r="EH79" s="27"/>
      <c r="EI79" s="27"/>
      <c r="EJ79" s="27"/>
      <c r="EK79" s="28"/>
      <c r="EL79" s="86">
        <f>CW79</f>
        <v>6400</v>
      </c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>
        <f>BR79-CW79</f>
        <v>3580</v>
      </c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7">
        <f t="shared" si="17"/>
        <v>3580</v>
      </c>
      <c r="FM79" s="87"/>
      <c r="FN79" s="87"/>
      <c r="FO79" s="87"/>
      <c r="FP79" s="87"/>
      <c r="FQ79" s="87"/>
      <c r="FR79" s="87"/>
      <c r="FS79" s="87"/>
      <c r="FT79" s="87"/>
      <c r="FU79" s="87"/>
      <c r="FV79" s="87"/>
      <c r="FW79" s="87"/>
      <c r="FX79" s="87"/>
    </row>
    <row r="80" spans="1:183" ht="25.5" customHeight="1">
      <c r="A80" s="147" t="s">
        <v>69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2"/>
      <c r="AI80" s="2"/>
      <c r="AJ80" s="2"/>
      <c r="AK80" s="11"/>
      <c r="AL80" s="11"/>
      <c r="AM80" s="11"/>
      <c r="AN80" s="11"/>
      <c r="AO80" s="11"/>
      <c r="AP80" s="13"/>
      <c r="AQ80" s="104"/>
      <c r="AR80" s="104"/>
      <c r="AS80" s="104"/>
      <c r="AT80" s="104"/>
      <c r="AU80" s="104"/>
      <c r="AV80" s="90" t="s">
        <v>127</v>
      </c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104" t="s">
        <v>71</v>
      </c>
      <c r="BI80" s="104"/>
      <c r="BJ80" s="104"/>
      <c r="BK80" s="104"/>
      <c r="BL80" s="104"/>
      <c r="BM80" s="104" t="s">
        <v>51</v>
      </c>
      <c r="BN80" s="104"/>
      <c r="BO80" s="104"/>
      <c r="BP80" s="104"/>
      <c r="BQ80" s="104"/>
      <c r="BR80" s="123">
        <v>6500</v>
      </c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59"/>
      <c r="CF80" s="59"/>
      <c r="CG80" s="59"/>
      <c r="CH80" s="59"/>
      <c r="CI80" s="60"/>
      <c r="CJ80" s="123">
        <v>6500</v>
      </c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4">
        <v>6400</v>
      </c>
      <c r="CX80" s="124"/>
      <c r="CY80" s="124"/>
      <c r="CZ80" s="124"/>
      <c r="DA80" s="124"/>
      <c r="DB80" s="124"/>
      <c r="DC80" s="124"/>
      <c r="DD80" s="124"/>
      <c r="DE80" s="124"/>
      <c r="DF80" s="124"/>
      <c r="DG80" s="124"/>
      <c r="DH80" s="124"/>
      <c r="DI80" s="124"/>
      <c r="DJ80" s="124"/>
      <c r="DK80" s="124"/>
      <c r="DL80" s="124"/>
      <c r="DM80" s="105">
        <v>0</v>
      </c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26"/>
      <c r="DY80" s="105">
        <v>0</v>
      </c>
      <c r="DZ80" s="105"/>
      <c r="EA80" s="105"/>
      <c r="EB80" s="105"/>
      <c r="EC80" s="105"/>
      <c r="ED80" s="105"/>
      <c r="EE80" s="105"/>
      <c r="EF80" s="105"/>
      <c r="EG80" s="105"/>
      <c r="EH80" s="25"/>
      <c r="EI80" s="25"/>
      <c r="EJ80" s="25"/>
      <c r="EK80" s="26"/>
      <c r="EL80" s="91">
        <f>CW80</f>
        <v>6400</v>
      </c>
      <c r="EM80" s="91"/>
      <c r="EN80" s="91"/>
      <c r="EO80" s="91"/>
      <c r="EP80" s="91"/>
      <c r="EQ80" s="91"/>
      <c r="ER80" s="91"/>
      <c r="ES80" s="91"/>
      <c r="ET80" s="91"/>
      <c r="EU80" s="91"/>
      <c r="EV80" s="91"/>
      <c r="EW80" s="91"/>
      <c r="EX80" s="91"/>
      <c r="EY80" s="91">
        <f>BR80-CW80</f>
        <v>100</v>
      </c>
      <c r="EZ80" s="91"/>
      <c r="FA80" s="91"/>
      <c r="FB80" s="91"/>
      <c r="FC80" s="91"/>
      <c r="FD80" s="91"/>
      <c r="FE80" s="91"/>
      <c r="FF80" s="91"/>
      <c r="FG80" s="91"/>
      <c r="FH80" s="91"/>
      <c r="FI80" s="91"/>
      <c r="FJ80" s="91"/>
      <c r="FK80" s="91"/>
      <c r="FL80" s="92">
        <f t="shared" si="17"/>
        <v>100</v>
      </c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</row>
    <row r="81" spans="1:183" ht="21.75" customHeight="1">
      <c r="A81" s="147" t="s">
        <v>69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2"/>
      <c r="AI81" s="2"/>
      <c r="AJ81" s="2"/>
      <c r="AK81" s="11"/>
      <c r="AL81" s="11"/>
      <c r="AM81" s="11"/>
      <c r="AN81" s="11"/>
      <c r="AO81" s="11"/>
      <c r="AP81" s="13"/>
      <c r="AQ81" s="104"/>
      <c r="AR81" s="104"/>
      <c r="AS81" s="104"/>
      <c r="AT81" s="104"/>
      <c r="AU81" s="104"/>
      <c r="AV81" s="90" t="s">
        <v>128</v>
      </c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104" t="s">
        <v>71</v>
      </c>
      <c r="BI81" s="104"/>
      <c r="BJ81" s="104"/>
      <c r="BK81" s="104"/>
      <c r="BL81" s="104"/>
      <c r="BM81" s="104" t="s">
        <v>51</v>
      </c>
      <c r="BN81" s="104"/>
      <c r="BO81" s="104"/>
      <c r="BP81" s="104"/>
      <c r="BQ81" s="104"/>
      <c r="BR81" s="123">
        <v>1480</v>
      </c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59"/>
      <c r="CF81" s="59"/>
      <c r="CG81" s="59"/>
      <c r="CH81" s="59"/>
      <c r="CI81" s="60"/>
      <c r="CJ81" s="123">
        <v>1480</v>
      </c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4">
        <v>0</v>
      </c>
      <c r="CX81" s="124"/>
      <c r="CY81" s="124"/>
      <c r="CZ81" s="124"/>
      <c r="DA81" s="124"/>
      <c r="DB81" s="124"/>
      <c r="DC81" s="124"/>
      <c r="DD81" s="124"/>
      <c r="DE81" s="124"/>
      <c r="DF81" s="124"/>
      <c r="DG81" s="124"/>
      <c r="DH81" s="124"/>
      <c r="DI81" s="124"/>
      <c r="DJ81" s="124"/>
      <c r="DK81" s="124"/>
      <c r="DL81" s="124"/>
      <c r="DM81" s="105">
        <v>0</v>
      </c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26"/>
      <c r="DY81" s="105">
        <v>0</v>
      </c>
      <c r="DZ81" s="105"/>
      <c r="EA81" s="105"/>
      <c r="EB81" s="105"/>
      <c r="EC81" s="105"/>
      <c r="ED81" s="105"/>
      <c r="EE81" s="105"/>
      <c r="EF81" s="105"/>
      <c r="EG81" s="105"/>
      <c r="EH81" s="25"/>
      <c r="EI81" s="25"/>
      <c r="EJ81" s="25"/>
      <c r="EK81" s="26"/>
      <c r="EL81" s="91">
        <f>CW81</f>
        <v>0</v>
      </c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>
        <f>BR81-CW81</f>
        <v>1480</v>
      </c>
      <c r="EZ81" s="91"/>
      <c r="FA81" s="91"/>
      <c r="FB81" s="91"/>
      <c r="FC81" s="91"/>
      <c r="FD81" s="91"/>
      <c r="FE81" s="91"/>
      <c r="FF81" s="91"/>
      <c r="FG81" s="91"/>
      <c r="FH81" s="91"/>
      <c r="FI81" s="91"/>
      <c r="FJ81" s="91"/>
      <c r="FK81" s="91"/>
      <c r="FL81" s="92">
        <f t="shared" si="17"/>
        <v>1480</v>
      </c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</row>
    <row r="82" spans="1:183" ht="26.25" customHeight="1">
      <c r="A82" s="147" t="s">
        <v>129</v>
      </c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2"/>
      <c r="AI82" s="2"/>
      <c r="AJ82" s="2"/>
      <c r="AK82" s="11"/>
      <c r="AL82" s="11"/>
      <c r="AM82" s="11"/>
      <c r="AN82" s="11"/>
      <c r="AO82" s="11"/>
      <c r="AP82" s="13"/>
      <c r="AQ82" s="104"/>
      <c r="AR82" s="104"/>
      <c r="AS82" s="104"/>
      <c r="AT82" s="104"/>
      <c r="AU82" s="104"/>
      <c r="AV82" s="90" t="s">
        <v>130</v>
      </c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104" t="s">
        <v>76</v>
      </c>
      <c r="BI82" s="104"/>
      <c r="BJ82" s="104"/>
      <c r="BK82" s="104"/>
      <c r="BL82" s="104"/>
      <c r="BM82" s="104" t="s">
        <v>51</v>
      </c>
      <c r="BN82" s="104"/>
      <c r="BO82" s="104"/>
      <c r="BP82" s="104"/>
      <c r="BQ82" s="104"/>
      <c r="BR82" s="123">
        <v>2000</v>
      </c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59"/>
      <c r="CF82" s="59"/>
      <c r="CG82" s="59"/>
      <c r="CH82" s="59"/>
      <c r="CI82" s="60"/>
      <c r="CJ82" s="123">
        <v>2000</v>
      </c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4">
        <v>0</v>
      </c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05">
        <v>0</v>
      </c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26"/>
      <c r="DY82" s="105">
        <v>0</v>
      </c>
      <c r="DZ82" s="105"/>
      <c r="EA82" s="105"/>
      <c r="EB82" s="105"/>
      <c r="EC82" s="105"/>
      <c r="ED82" s="105"/>
      <c r="EE82" s="105"/>
      <c r="EF82" s="105"/>
      <c r="EG82" s="105"/>
      <c r="EH82" s="25"/>
      <c r="EI82" s="25"/>
      <c r="EJ82" s="25"/>
      <c r="EK82" s="26"/>
      <c r="EL82" s="91">
        <f>CW82</f>
        <v>0</v>
      </c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>
        <f>BR82-CW82</f>
        <v>2000</v>
      </c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2">
        <f t="shared" si="17"/>
        <v>2000</v>
      </c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</row>
    <row r="83" spans="1:183" ht="12.75" customHeight="1">
      <c r="A83" s="93" t="s">
        <v>131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35"/>
      <c r="AL83" s="35"/>
      <c r="AM83" s="35"/>
      <c r="AN83" s="35"/>
      <c r="AO83" s="35"/>
      <c r="AP83" s="35"/>
      <c r="AQ83" s="94" t="s">
        <v>42</v>
      </c>
      <c r="AR83" s="94"/>
      <c r="AS83" s="94"/>
      <c r="AT83" s="94"/>
      <c r="AU83" s="94"/>
      <c r="AV83" s="95" t="s">
        <v>42</v>
      </c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4" t="s">
        <v>42</v>
      </c>
      <c r="BI83" s="94"/>
      <c r="BJ83" s="94"/>
      <c r="BK83" s="94"/>
      <c r="BL83" s="94"/>
      <c r="BM83" s="94" t="s">
        <v>42</v>
      </c>
      <c r="BN83" s="94"/>
      <c r="BO83" s="94"/>
      <c r="BP83" s="94"/>
      <c r="BQ83" s="94"/>
      <c r="BR83" s="96" t="s">
        <v>42</v>
      </c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 t="s">
        <v>42</v>
      </c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 t="s">
        <v>42</v>
      </c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 t="s">
        <v>42</v>
      </c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 t="s">
        <v>42</v>
      </c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 t="s">
        <v>42</v>
      </c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 t="s">
        <v>42</v>
      </c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6"/>
      <c r="FL83" s="97" t="s">
        <v>42</v>
      </c>
      <c r="FM83" s="97"/>
      <c r="FN83" s="97"/>
      <c r="FO83" s="97"/>
      <c r="FP83" s="97"/>
      <c r="FQ83" s="97"/>
      <c r="FR83" s="97"/>
      <c r="FS83" s="97"/>
      <c r="FT83" s="97"/>
      <c r="FU83" s="97"/>
      <c r="FV83" s="97"/>
      <c r="FW83" s="97"/>
      <c r="FX83" s="97"/>
      <c r="FY83" s="3"/>
      <c r="FZ83" s="3"/>
      <c r="GA83" s="3"/>
    </row>
    <row r="84" spans="1:183" ht="16.5" customHeight="1">
      <c r="A84" s="98" t="s">
        <v>132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36"/>
      <c r="AL84" s="36"/>
      <c r="AM84" s="36"/>
      <c r="AN84" s="36"/>
      <c r="AO84" s="36"/>
      <c r="AP84" s="36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00">
        <f>BR85</f>
        <v>1484500</v>
      </c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>
        <f>CJ85</f>
        <v>1484500</v>
      </c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>
        <f>CW85</f>
        <v>1484500</v>
      </c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>
        <v>0</v>
      </c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>
        <v>0</v>
      </c>
      <c r="DZ84" s="100"/>
      <c r="EA84" s="100"/>
      <c r="EB84" s="100"/>
      <c r="EC84" s="100"/>
      <c r="ED84" s="100"/>
      <c r="EE84" s="100"/>
      <c r="EF84" s="100"/>
      <c r="EG84" s="100"/>
      <c r="EH84" s="100"/>
      <c r="EI84" s="100"/>
      <c r="EJ84" s="100"/>
      <c r="EK84" s="100"/>
      <c r="EL84" s="100">
        <f>CW84</f>
        <v>1484500</v>
      </c>
      <c r="EM84" s="100"/>
      <c r="EN84" s="100"/>
      <c r="EO84" s="100"/>
      <c r="EP84" s="100"/>
      <c r="EQ84" s="100"/>
      <c r="ER84" s="100"/>
      <c r="ES84" s="100"/>
      <c r="ET84" s="100"/>
      <c r="EU84" s="100"/>
      <c r="EV84" s="100"/>
      <c r="EW84" s="100"/>
      <c r="EX84" s="100"/>
      <c r="EY84" s="100">
        <f>BR84-CJ84</f>
        <v>0</v>
      </c>
      <c r="EZ84" s="100"/>
      <c r="FA84" s="100"/>
      <c r="FB84" s="100"/>
      <c r="FC84" s="100"/>
      <c r="FD84" s="100"/>
      <c r="FE84" s="100"/>
      <c r="FF84" s="100"/>
      <c r="FG84" s="100"/>
      <c r="FH84" s="100"/>
      <c r="FI84" s="100"/>
      <c r="FJ84" s="100"/>
      <c r="FK84" s="100"/>
      <c r="FL84" s="101">
        <f>CJ84-CW84</f>
        <v>0</v>
      </c>
      <c r="FM84" s="101"/>
      <c r="FN84" s="101"/>
      <c r="FO84" s="101"/>
      <c r="FP84" s="101"/>
      <c r="FQ84" s="101"/>
      <c r="FR84" s="101"/>
      <c r="FS84" s="101"/>
      <c r="FT84" s="101"/>
      <c r="FU84" s="101"/>
      <c r="FV84" s="101"/>
      <c r="FW84" s="101"/>
      <c r="FX84" s="101"/>
      <c r="FY84" s="3"/>
      <c r="FZ84" s="3"/>
      <c r="GA84" s="3"/>
    </row>
    <row r="85" spans="1:183" ht="46.5" customHeight="1">
      <c r="A85" s="82" t="s">
        <v>207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37"/>
      <c r="AI85" s="37"/>
      <c r="AJ85" s="37"/>
      <c r="AK85" s="35"/>
      <c r="AL85" s="35"/>
      <c r="AM85" s="35"/>
      <c r="AN85" s="35"/>
      <c r="AO85" s="35"/>
      <c r="AP85" s="35"/>
      <c r="AQ85" s="83"/>
      <c r="AR85" s="83"/>
      <c r="AS85" s="83"/>
      <c r="AT85" s="83"/>
      <c r="AU85" s="83"/>
      <c r="AV85" s="84" t="s">
        <v>133</v>
      </c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144">
        <f>BR86</f>
        <v>1484500</v>
      </c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38"/>
      <c r="CF85" s="38"/>
      <c r="CG85" s="38"/>
      <c r="CH85" s="38"/>
      <c r="CI85" s="39"/>
      <c r="CJ85" s="145">
        <f>CJ86</f>
        <v>1484500</v>
      </c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>
        <f>CW86</f>
        <v>1484500</v>
      </c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4">
        <v>0</v>
      </c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39"/>
      <c r="DY85" s="144">
        <v>0</v>
      </c>
      <c r="DZ85" s="144"/>
      <c r="EA85" s="144"/>
      <c r="EB85" s="144"/>
      <c r="EC85" s="144"/>
      <c r="ED85" s="144"/>
      <c r="EE85" s="144"/>
      <c r="EF85" s="144"/>
      <c r="EG85" s="144"/>
      <c r="EH85" s="38"/>
      <c r="EI85" s="38"/>
      <c r="EJ85" s="38"/>
      <c r="EK85" s="39"/>
      <c r="EL85" s="145">
        <f>CW85</f>
        <v>1484500</v>
      </c>
      <c r="EM85" s="145"/>
      <c r="EN85" s="145"/>
      <c r="EO85" s="145"/>
      <c r="EP85" s="145"/>
      <c r="EQ85" s="145"/>
      <c r="ER85" s="145"/>
      <c r="ES85" s="145"/>
      <c r="ET85" s="145"/>
      <c r="EU85" s="145"/>
      <c r="EV85" s="145"/>
      <c r="EW85" s="145"/>
      <c r="EX85" s="145"/>
      <c r="EY85" s="145">
        <f>EY86</f>
        <v>0</v>
      </c>
      <c r="EZ85" s="145"/>
      <c r="FA85" s="145"/>
      <c r="FB85" s="145"/>
      <c r="FC85" s="145"/>
      <c r="FD85" s="145"/>
      <c r="FE85" s="145"/>
      <c r="FF85" s="145"/>
      <c r="FG85" s="145"/>
      <c r="FH85" s="145"/>
      <c r="FI85" s="145"/>
      <c r="FJ85" s="145"/>
      <c r="FK85" s="145"/>
      <c r="FL85" s="146">
        <f>FL86</f>
        <v>0</v>
      </c>
      <c r="FM85" s="146"/>
      <c r="FN85" s="146"/>
      <c r="FO85" s="146"/>
      <c r="FP85" s="146"/>
      <c r="FQ85" s="146"/>
      <c r="FR85" s="146"/>
      <c r="FS85" s="146"/>
      <c r="FT85" s="146"/>
      <c r="FU85" s="146"/>
      <c r="FV85" s="146"/>
      <c r="FW85" s="146"/>
      <c r="FX85" s="146">
        <f>CV85-DI85</f>
        <v>0</v>
      </c>
      <c r="FY85" s="3"/>
      <c r="FZ85" s="3"/>
      <c r="GA85" s="3"/>
    </row>
    <row r="86" spans="1:183" ht="27" customHeight="1">
      <c r="A86" s="82" t="s">
        <v>134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37"/>
      <c r="AI86" s="37"/>
      <c r="AJ86" s="37"/>
      <c r="AK86" s="35"/>
      <c r="AL86" s="35"/>
      <c r="AM86" s="35"/>
      <c r="AN86" s="35"/>
      <c r="AO86" s="35"/>
      <c r="AP86" s="35"/>
      <c r="AQ86" s="83"/>
      <c r="AR86" s="83"/>
      <c r="AS86" s="83"/>
      <c r="AT86" s="83"/>
      <c r="AU86" s="83"/>
      <c r="AV86" s="84" t="s">
        <v>135</v>
      </c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144">
        <f>BR87</f>
        <v>1484500</v>
      </c>
      <c r="BS86" s="144"/>
      <c r="BT86" s="144"/>
      <c r="BU86" s="144"/>
      <c r="BV86" s="144"/>
      <c r="BW86" s="144"/>
      <c r="BX86" s="144"/>
      <c r="BY86" s="144"/>
      <c r="BZ86" s="144"/>
      <c r="CA86" s="144"/>
      <c r="CB86" s="144"/>
      <c r="CC86" s="144"/>
      <c r="CD86" s="144"/>
      <c r="CE86" s="38"/>
      <c r="CF86" s="38"/>
      <c r="CG86" s="38"/>
      <c r="CH86" s="38"/>
      <c r="CI86" s="39"/>
      <c r="CJ86" s="145">
        <f>CJ87</f>
        <v>1484500</v>
      </c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>
        <f>CW87</f>
        <v>1484500</v>
      </c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4">
        <v>0</v>
      </c>
      <c r="DN86" s="144"/>
      <c r="DO86" s="144"/>
      <c r="DP86" s="144"/>
      <c r="DQ86" s="144"/>
      <c r="DR86" s="144"/>
      <c r="DS86" s="144"/>
      <c r="DT86" s="144"/>
      <c r="DU86" s="144"/>
      <c r="DV86" s="144"/>
      <c r="DW86" s="144"/>
      <c r="DX86" s="39"/>
      <c r="DY86" s="144">
        <v>0</v>
      </c>
      <c r="DZ86" s="144"/>
      <c r="EA86" s="144"/>
      <c r="EB86" s="144"/>
      <c r="EC86" s="144"/>
      <c r="ED86" s="144"/>
      <c r="EE86" s="144"/>
      <c r="EF86" s="144"/>
      <c r="EG86" s="144"/>
      <c r="EH86" s="38"/>
      <c r="EI86" s="38"/>
      <c r="EJ86" s="38"/>
      <c r="EK86" s="39"/>
      <c r="EL86" s="145">
        <f>CW86</f>
        <v>1484500</v>
      </c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5"/>
      <c r="EY86" s="145">
        <f>BR86-CW86</f>
        <v>0</v>
      </c>
      <c r="EZ86" s="145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5"/>
      <c r="FL86" s="146">
        <f>CJ86-CW86</f>
        <v>0</v>
      </c>
      <c r="FM86" s="146"/>
      <c r="FN86" s="146"/>
      <c r="FO86" s="146"/>
      <c r="FP86" s="146"/>
      <c r="FQ86" s="146"/>
      <c r="FR86" s="146"/>
      <c r="FS86" s="146"/>
      <c r="FT86" s="146"/>
      <c r="FU86" s="146"/>
      <c r="FV86" s="146"/>
      <c r="FW86" s="146"/>
      <c r="FX86" s="146">
        <f>CV86-DI86</f>
        <v>0</v>
      </c>
      <c r="FY86" s="3"/>
      <c r="FZ86" s="3"/>
      <c r="GA86" s="3"/>
    </row>
    <row r="87" spans="1:183" ht="36.75" customHeight="1">
      <c r="A87" s="88" t="s">
        <v>61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35"/>
      <c r="AL87" s="35"/>
      <c r="AM87" s="35"/>
      <c r="AN87" s="35"/>
      <c r="AO87" s="35"/>
      <c r="AP87" s="35"/>
      <c r="AQ87" s="104"/>
      <c r="AR87" s="104"/>
      <c r="AS87" s="104"/>
      <c r="AT87" s="104"/>
      <c r="AU87" s="104"/>
      <c r="AV87" s="90" t="s">
        <v>136</v>
      </c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5">
        <f>BR88</f>
        <v>1484500</v>
      </c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25"/>
      <c r="CF87" s="25"/>
      <c r="CG87" s="25"/>
      <c r="CH87" s="25"/>
      <c r="CI87" s="26"/>
      <c r="CJ87" s="91">
        <f>CJ88</f>
        <v>1484500</v>
      </c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>
        <v>1484500</v>
      </c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105">
        <v>0</v>
      </c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26"/>
      <c r="DY87" s="105">
        <v>0</v>
      </c>
      <c r="DZ87" s="105"/>
      <c r="EA87" s="105"/>
      <c r="EB87" s="105"/>
      <c r="EC87" s="105"/>
      <c r="ED87" s="105"/>
      <c r="EE87" s="105"/>
      <c r="EF87" s="105"/>
      <c r="EG87" s="105"/>
      <c r="EH87" s="25"/>
      <c r="EI87" s="25"/>
      <c r="EJ87" s="25"/>
      <c r="EK87" s="26"/>
      <c r="EL87" s="91">
        <f>CW87</f>
        <v>1484500</v>
      </c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>
        <f>BR87-CW87</f>
        <v>0</v>
      </c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2">
        <f>CJ87-CW87</f>
        <v>0</v>
      </c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>
        <f>CV87-DI87</f>
        <v>0</v>
      </c>
      <c r="FY87" s="3"/>
      <c r="FZ87" s="3"/>
      <c r="GA87" s="3"/>
    </row>
    <row r="88" spans="1:183" ht="27" customHeight="1">
      <c r="A88" s="142" t="s">
        <v>137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37"/>
      <c r="AI88" s="37"/>
      <c r="AJ88" s="37"/>
      <c r="AK88" s="35"/>
      <c r="AL88" s="35"/>
      <c r="AM88" s="35"/>
      <c r="AN88" s="35"/>
      <c r="AO88" s="35"/>
      <c r="AP88" s="35"/>
      <c r="AQ88" s="104"/>
      <c r="AR88" s="104"/>
      <c r="AS88" s="104"/>
      <c r="AT88" s="104"/>
      <c r="AU88" s="104"/>
      <c r="AV88" s="90" t="s">
        <v>136</v>
      </c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104" t="s">
        <v>70</v>
      </c>
      <c r="BI88" s="104"/>
      <c r="BJ88" s="104"/>
      <c r="BK88" s="104"/>
      <c r="BL88" s="104"/>
      <c r="BM88" s="104" t="s">
        <v>52</v>
      </c>
      <c r="BN88" s="104"/>
      <c r="BO88" s="104"/>
      <c r="BP88" s="104"/>
      <c r="BQ88" s="104"/>
      <c r="BR88" s="123">
        <v>1484500</v>
      </c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59"/>
      <c r="CF88" s="59"/>
      <c r="CG88" s="59"/>
      <c r="CH88" s="59"/>
      <c r="CI88" s="60"/>
      <c r="CJ88" s="123">
        <v>1484500</v>
      </c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4">
        <v>1484500</v>
      </c>
      <c r="CX88" s="124"/>
      <c r="CY88" s="124"/>
      <c r="CZ88" s="124"/>
      <c r="DA88" s="124"/>
      <c r="DB88" s="124"/>
      <c r="DC88" s="124"/>
      <c r="DD88" s="124"/>
      <c r="DE88" s="124"/>
      <c r="DF88" s="124"/>
      <c r="DG88" s="124"/>
      <c r="DH88" s="124"/>
      <c r="DI88" s="124"/>
      <c r="DJ88" s="124"/>
      <c r="DK88" s="124"/>
      <c r="DL88" s="124"/>
      <c r="DM88" s="105">
        <v>0</v>
      </c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26"/>
      <c r="DY88" s="143">
        <v>0</v>
      </c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91">
        <f>CW88</f>
        <v>1484500</v>
      </c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>
        <f>BR88-CW88</f>
        <v>0</v>
      </c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2">
        <f>CJ88-CW88</f>
        <v>0</v>
      </c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>
        <f>CV88-DI88</f>
        <v>0</v>
      </c>
      <c r="FY88" s="3"/>
      <c r="FZ88" s="3"/>
      <c r="GA88" s="3"/>
    </row>
    <row r="89" spans="1:183" s="33" customFormat="1" ht="30" customHeight="1">
      <c r="A89" s="93" t="s">
        <v>138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120"/>
      <c r="AL89" s="120"/>
      <c r="AM89" s="120"/>
      <c r="AN89" s="120"/>
      <c r="AO89" s="120"/>
      <c r="AP89" s="120"/>
      <c r="AQ89" s="94" t="s">
        <v>42</v>
      </c>
      <c r="AR89" s="94"/>
      <c r="AS89" s="94"/>
      <c r="AT89" s="94"/>
      <c r="AU89" s="94"/>
      <c r="AV89" s="95" t="s">
        <v>42</v>
      </c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4" t="s">
        <v>42</v>
      </c>
      <c r="BI89" s="94"/>
      <c r="BJ89" s="94"/>
      <c r="BK89" s="94"/>
      <c r="BL89" s="94"/>
      <c r="BM89" s="94" t="s">
        <v>42</v>
      </c>
      <c r="BN89" s="94"/>
      <c r="BO89" s="94"/>
      <c r="BP89" s="94"/>
      <c r="BQ89" s="94"/>
      <c r="BR89" s="96" t="s">
        <v>42</v>
      </c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 t="s">
        <v>42</v>
      </c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 t="s">
        <v>42</v>
      </c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 t="s">
        <v>42</v>
      </c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 t="s">
        <v>42</v>
      </c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 t="s">
        <v>42</v>
      </c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138" t="s">
        <v>42</v>
      </c>
      <c r="EZ89" s="138"/>
      <c r="FA89" s="138"/>
      <c r="FB89" s="138"/>
      <c r="FC89" s="138"/>
      <c r="FD89" s="138"/>
      <c r="FE89" s="138"/>
      <c r="FF89" s="138"/>
      <c r="FG89" s="138"/>
      <c r="FH89" s="138"/>
      <c r="FI89" s="138"/>
      <c r="FJ89" s="138"/>
      <c r="FK89" s="138"/>
      <c r="FL89" s="139" t="s">
        <v>42</v>
      </c>
      <c r="FM89" s="139"/>
      <c r="FN89" s="139"/>
      <c r="FO89" s="139"/>
      <c r="FP89" s="139"/>
      <c r="FQ89" s="139"/>
      <c r="FR89" s="139"/>
      <c r="FS89" s="139"/>
      <c r="FT89" s="139"/>
      <c r="FU89" s="139"/>
      <c r="FV89" s="139"/>
      <c r="FW89" s="139"/>
      <c r="FX89" s="139"/>
    </row>
    <row r="90" spans="1:183" s="33" customFormat="1" ht="15" customHeight="1">
      <c r="A90" s="98" t="s">
        <v>139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121"/>
      <c r="AL90" s="121"/>
      <c r="AM90" s="121"/>
      <c r="AN90" s="121"/>
      <c r="AO90" s="121"/>
      <c r="AP90" s="121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00">
        <f>BR91</f>
        <v>77600</v>
      </c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>
        <f>CJ91</f>
        <v>77600</v>
      </c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0">
        <f>CW91</f>
        <v>77519.02</v>
      </c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100"/>
      <c r="DK90" s="100"/>
      <c r="DL90" s="100"/>
      <c r="DM90" s="100">
        <v>0</v>
      </c>
      <c r="DN90" s="100"/>
      <c r="DO90" s="100"/>
      <c r="DP90" s="100"/>
      <c r="DQ90" s="100"/>
      <c r="DR90" s="100"/>
      <c r="DS90" s="100"/>
      <c r="DT90" s="100"/>
      <c r="DU90" s="100"/>
      <c r="DV90" s="100"/>
      <c r="DW90" s="100"/>
      <c r="DX90" s="100"/>
      <c r="DY90" s="100">
        <v>0</v>
      </c>
      <c r="DZ90" s="100"/>
      <c r="EA90" s="100"/>
      <c r="EB90" s="100"/>
      <c r="EC90" s="100"/>
      <c r="ED90" s="100"/>
      <c r="EE90" s="100"/>
      <c r="EF90" s="100"/>
      <c r="EG90" s="100"/>
      <c r="EH90" s="100"/>
      <c r="EI90" s="100"/>
      <c r="EJ90" s="100"/>
      <c r="EK90" s="100"/>
      <c r="EL90" s="100">
        <f>CW90</f>
        <v>77519.02</v>
      </c>
      <c r="EM90" s="100"/>
      <c r="EN90" s="100"/>
      <c r="EO90" s="100"/>
      <c r="EP90" s="100"/>
      <c r="EQ90" s="100"/>
      <c r="ER90" s="100"/>
      <c r="ES90" s="100"/>
      <c r="ET90" s="100"/>
      <c r="EU90" s="100"/>
      <c r="EV90" s="100"/>
      <c r="EW90" s="100"/>
      <c r="EX90" s="100"/>
      <c r="EY90" s="140">
        <f>BR90-CW90</f>
        <v>80.979999999995925</v>
      </c>
      <c r="EZ90" s="140"/>
      <c r="FA90" s="140"/>
      <c r="FB90" s="140"/>
      <c r="FC90" s="140"/>
      <c r="FD90" s="140"/>
      <c r="FE90" s="140"/>
      <c r="FF90" s="140"/>
      <c r="FG90" s="140"/>
      <c r="FH90" s="140"/>
      <c r="FI90" s="140"/>
      <c r="FJ90" s="140"/>
      <c r="FK90" s="140"/>
      <c r="FL90" s="141">
        <f>CJ90-CW90</f>
        <v>80.979999999995925</v>
      </c>
      <c r="FM90" s="141"/>
      <c r="FN90" s="141"/>
      <c r="FO90" s="141"/>
      <c r="FP90" s="141"/>
      <c r="FQ90" s="141"/>
      <c r="FR90" s="141"/>
      <c r="FS90" s="141"/>
      <c r="FT90" s="141"/>
      <c r="FU90" s="141"/>
      <c r="FV90" s="141"/>
      <c r="FW90" s="141"/>
      <c r="FX90" s="141">
        <f>CV90-DI90</f>
        <v>0</v>
      </c>
    </row>
    <row r="91" spans="1:183" ht="48" customHeight="1">
      <c r="A91" s="88" t="s">
        <v>140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35"/>
      <c r="AL91" s="35"/>
      <c r="AM91" s="35"/>
      <c r="AN91" s="35"/>
      <c r="AO91" s="35"/>
      <c r="AP91" s="35"/>
      <c r="AQ91" s="104"/>
      <c r="AR91" s="104"/>
      <c r="AS91" s="104"/>
      <c r="AT91" s="104"/>
      <c r="AU91" s="104"/>
      <c r="AV91" s="90" t="s">
        <v>141</v>
      </c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104" t="s">
        <v>71</v>
      </c>
      <c r="BI91" s="104"/>
      <c r="BJ91" s="104"/>
      <c r="BK91" s="104"/>
      <c r="BL91" s="104"/>
      <c r="BM91" s="104" t="s">
        <v>51</v>
      </c>
      <c r="BN91" s="104"/>
      <c r="BO91" s="104"/>
      <c r="BP91" s="104"/>
      <c r="BQ91" s="104"/>
      <c r="BR91" s="123">
        <v>77600</v>
      </c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59"/>
      <c r="CF91" s="59"/>
      <c r="CG91" s="59"/>
      <c r="CH91" s="59"/>
      <c r="CI91" s="60"/>
      <c r="CJ91" s="124">
        <v>77600</v>
      </c>
      <c r="CK91" s="124"/>
      <c r="CL91" s="124"/>
      <c r="CM91" s="124"/>
      <c r="CN91" s="124"/>
      <c r="CO91" s="124"/>
      <c r="CP91" s="124"/>
      <c r="CQ91" s="124"/>
      <c r="CR91" s="124"/>
      <c r="CS91" s="124"/>
      <c r="CT91" s="124"/>
      <c r="CU91" s="124"/>
      <c r="CV91" s="124"/>
      <c r="CW91" s="124">
        <v>77519.02</v>
      </c>
      <c r="CX91" s="124"/>
      <c r="CY91" s="124"/>
      <c r="CZ91" s="124"/>
      <c r="DA91" s="124"/>
      <c r="DB91" s="124"/>
      <c r="DC91" s="124"/>
      <c r="DD91" s="124"/>
      <c r="DE91" s="124"/>
      <c r="DF91" s="124"/>
      <c r="DG91" s="124"/>
      <c r="DH91" s="124"/>
      <c r="DI91" s="124"/>
      <c r="DJ91" s="124"/>
      <c r="DK91" s="124"/>
      <c r="DL91" s="124"/>
      <c r="DM91" s="105">
        <v>0</v>
      </c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26"/>
      <c r="DY91" s="105">
        <v>0</v>
      </c>
      <c r="DZ91" s="105"/>
      <c r="EA91" s="105"/>
      <c r="EB91" s="105"/>
      <c r="EC91" s="105"/>
      <c r="ED91" s="105"/>
      <c r="EE91" s="105"/>
      <c r="EF91" s="105"/>
      <c r="EG91" s="105"/>
      <c r="EH91" s="25"/>
      <c r="EI91" s="25"/>
      <c r="EJ91" s="25"/>
      <c r="EK91" s="26"/>
      <c r="EL91" s="91">
        <f>CW91</f>
        <v>77519.02</v>
      </c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>
        <f>BR91-CW91</f>
        <v>80.979999999995925</v>
      </c>
      <c r="EZ91" s="91"/>
      <c r="FA91" s="91"/>
      <c r="FB91" s="91"/>
      <c r="FC91" s="91"/>
      <c r="FD91" s="91"/>
      <c r="FE91" s="91"/>
      <c r="FF91" s="91"/>
      <c r="FG91" s="91"/>
      <c r="FH91" s="91"/>
      <c r="FI91" s="91"/>
      <c r="FJ91" s="91"/>
      <c r="FK91" s="91"/>
      <c r="FL91" s="92">
        <f>CJ91-CW91</f>
        <v>80.979999999995925</v>
      </c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>
        <f>CV91-DI91</f>
        <v>0</v>
      </c>
      <c r="FY91" s="3"/>
      <c r="FZ91" s="3"/>
      <c r="GA91" s="3"/>
    </row>
    <row r="92" spans="1:183" s="33" customFormat="1" ht="12.75" customHeight="1">
      <c r="A92" s="93" t="s">
        <v>142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120"/>
      <c r="AL92" s="120"/>
      <c r="AM92" s="120"/>
      <c r="AN92" s="120"/>
      <c r="AO92" s="120"/>
      <c r="AP92" s="120"/>
      <c r="AQ92" s="94" t="s">
        <v>42</v>
      </c>
      <c r="AR92" s="94"/>
      <c r="AS92" s="94"/>
      <c r="AT92" s="94"/>
      <c r="AU92" s="94"/>
      <c r="AV92" s="95" t="s">
        <v>42</v>
      </c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4" t="s">
        <v>42</v>
      </c>
      <c r="BI92" s="94"/>
      <c r="BJ92" s="94"/>
      <c r="BK92" s="94"/>
      <c r="BL92" s="94"/>
      <c r="BM92" s="94" t="s">
        <v>42</v>
      </c>
      <c r="BN92" s="94"/>
      <c r="BO92" s="94"/>
      <c r="BP92" s="94"/>
      <c r="BQ92" s="94"/>
      <c r="BR92" s="96" t="s">
        <v>42</v>
      </c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 t="s">
        <v>42</v>
      </c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 t="s">
        <v>42</v>
      </c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 t="s">
        <v>42</v>
      </c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 t="s">
        <v>42</v>
      </c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 t="s">
        <v>42</v>
      </c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138" t="s">
        <v>42</v>
      </c>
      <c r="EZ92" s="138"/>
      <c r="FA92" s="138"/>
      <c r="FB92" s="138"/>
      <c r="FC92" s="138"/>
      <c r="FD92" s="138"/>
      <c r="FE92" s="138"/>
      <c r="FF92" s="138"/>
      <c r="FG92" s="138"/>
      <c r="FH92" s="138"/>
      <c r="FI92" s="138"/>
      <c r="FJ92" s="138"/>
      <c r="FK92" s="138"/>
      <c r="FL92" s="139" t="s">
        <v>42</v>
      </c>
      <c r="FM92" s="139"/>
      <c r="FN92" s="139"/>
      <c r="FO92" s="139"/>
      <c r="FP92" s="139"/>
      <c r="FQ92" s="139"/>
      <c r="FR92" s="139"/>
      <c r="FS92" s="139"/>
      <c r="FT92" s="139"/>
      <c r="FU92" s="139"/>
      <c r="FV92" s="139"/>
      <c r="FW92" s="139"/>
      <c r="FX92" s="139"/>
    </row>
    <row r="93" spans="1:183" s="33" customFormat="1" ht="15" customHeight="1">
      <c r="A93" s="98" t="s">
        <v>143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121"/>
      <c r="AL93" s="121"/>
      <c r="AM93" s="121"/>
      <c r="AN93" s="121"/>
      <c r="AO93" s="121"/>
      <c r="AP93" s="121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00">
        <f>BR94+BR105</f>
        <v>1849739</v>
      </c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>
        <f>CJ95+CJ105</f>
        <v>1849739</v>
      </c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>
        <f>CW94+CW105</f>
        <v>1845412.7999999998</v>
      </c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>
        <v>0</v>
      </c>
      <c r="DN93" s="100"/>
      <c r="DO93" s="100"/>
      <c r="DP93" s="100"/>
      <c r="DQ93" s="100"/>
      <c r="DR93" s="100"/>
      <c r="DS93" s="100"/>
      <c r="DT93" s="100"/>
      <c r="DU93" s="100"/>
      <c r="DV93" s="100"/>
      <c r="DW93" s="100"/>
      <c r="DX93" s="100"/>
      <c r="DY93" s="100">
        <v>0</v>
      </c>
      <c r="DZ93" s="100"/>
      <c r="EA93" s="100"/>
      <c r="EB93" s="100"/>
      <c r="EC93" s="100"/>
      <c r="ED93" s="100"/>
      <c r="EE93" s="100"/>
      <c r="EF93" s="100"/>
      <c r="EG93" s="100"/>
      <c r="EH93" s="100"/>
      <c r="EI93" s="100"/>
      <c r="EJ93" s="100"/>
      <c r="EK93" s="100"/>
      <c r="EL93" s="100">
        <f t="shared" ref="EL93:EL117" si="18">CW93</f>
        <v>1845412.7999999998</v>
      </c>
      <c r="EM93" s="100"/>
      <c r="EN93" s="100"/>
      <c r="EO93" s="100"/>
      <c r="EP93" s="100"/>
      <c r="EQ93" s="100"/>
      <c r="ER93" s="100"/>
      <c r="ES93" s="100"/>
      <c r="ET93" s="100"/>
      <c r="EU93" s="100"/>
      <c r="EV93" s="100"/>
      <c r="EW93" s="100"/>
      <c r="EX93" s="100"/>
      <c r="EY93" s="140">
        <f t="shared" ref="EY93:EY117" si="19">BR93-CW93</f>
        <v>4326.2000000001863</v>
      </c>
      <c r="EZ93" s="140"/>
      <c r="FA93" s="140"/>
      <c r="FB93" s="140"/>
      <c r="FC93" s="140"/>
      <c r="FD93" s="140"/>
      <c r="FE93" s="140"/>
      <c r="FF93" s="140"/>
      <c r="FG93" s="140"/>
      <c r="FH93" s="140"/>
      <c r="FI93" s="140"/>
      <c r="FJ93" s="140"/>
      <c r="FK93" s="140"/>
      <c r="FL93" s="141">
        <f t="shared" ref="FL93:FL117" si="20">CJ93-CW93</f>
        <v>4326.2000000001863</v>
      </c>
      <c r="FM93" s="141"/>
      <c r="FN93" s="141"/>
      <c r="FO93" s="141"/>
      <c r="FP93" s="141"/>
      <c r="FQ93" s="141"/>
      <c r="FR93" s="141"/>
      <c r="FS93" s="141"/>
      <c r="FT93" s="141"/>
      <c r="FU93" s="141"/>
      <c r="FV93" s="141"/>
      <c r="FW93" s="141"/>
      <c r="FX93" s="141">
        <f t="shared" ref="FX93:FX117" si="21">CV93-DI93</f>
        <v>0</v>
      </c>
    </row>
    <row r="94" spans="1:183" ht="33.75" customHeight="1">
      <c r="A94" s="82" t="s">
        <v>144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37"/>
      <c r="AI94" s="37"/>
      <c r="AJ94" s="37"/>
      <c r="AK94" s="35"/>
      <c r="AL94" s="35"/>
      <c r="AM94" s="35"/>
      <c r="AN94" s="35"/>
      <c r="AO94" s="35"/>
      <c r="AP94" s="35"/>
      <c r="AQ94" s="83"/>
      <c r="AR94" s="83"/>
      <c r="AS94" s="83"/>
      <c r="AT94" s="83"/>
      <c r="AU94" s="83"/>
      <c r="AV94" s="84" t="s">
        <v>145</v>
      </c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135">
        <f>BR95</f>
        <v>853503.67</v>
      </c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40"/>
      <c r="CF94" s="40"/>
      <c r="CG94" s="40"/>
      <c r="CH94" s="40"/>
      <c r="CI94" s="41"/>
      <c r="CJ94" s="136">
        <f>CJ95</f>
        <v>853503.67</v>
      </c>
      <c r="CK94" s="136"/>
      <c r="CL94" s="136"/>
      <c r="CM94" s="136"/>
      <c r="CN94" s="136"/>
      <c r="CO94" s="136"/>
      <c r="CP94" s="136"/>
      <c r="CQ94" s="136"/>
      <c r="CR94" s="136"/>
      <c r="CS94" s="136"/>
      <c r="CT94" s="136"/>
      <c r="CU94" s="136"/>
      <c r="CV94" s="136"/>
      <c r="CW94" s="136">
        <f>CW95</f>
        <v>851309.01</v>
      </c>
      <c r="CX94" s="136"/>
      <c r="CY94" s="136"/>
      <c r="CZ94" s="136"/>
      <c r="DA94" s="136"/>
      <c r="DB94" s="136"/>
      <c r="DC94" s="136"/>
      <c r="DD94" s="136"/>
      <c r="DE94" s="136"/>
      <c r="DF94" s="136"/>
      <c r="DG94" s="136"/>
      <c r="DH94" s="136"/>
      <c r="DI94" s="136"/>
      <c r="DJ94" s="136"/>
      <c r="DK94" s="136"/>
      <c r="DL94" s="136"/>
      <c r="DM94" s="135">
        <v>0</v>
      </c>
      <c r="DN94" s="135"/>
      <c r="DO94" s="135"/>
      <c r="DP94" s="135"/>
      <c r="DQ94" s="135"/>
      <c r="DR94" s="135"/>
      <c r="DS94" s="135"/>
      <c r="DT94" s="135"/>
      <c r="DU94" s="135"/>
      <c r="DV94" s="135"/>
      <c r="DW94" s="135"/>
      <c r="DX94" s="41"/>
      <c r="DY94" s="135">
        <v>0</v>
      </c>
      <c r="DZ94" s="135"/>
      <c r="EA94" s="135"/>
      <c r="EB94" s="135"/>
      <c r="EC94" s="135"/>
      <c r="ED94" s="135"/>
      <c r="EE94" s="135"/>
      <c r="EF94" s="135"/>
      <c r="EG94" s="135"/>
      <c r="EH94" s="40"/>
      <c r="EI94" s="40"/>
      <c r="EJ94" s="40"/>
      <c r="EK94" s="41"/>
      <c r="EL94" s="136">
        <f t="shared" si="18"/>
        <v>851309.01</v>
      </c>
      <c r="EM94" s="136"/>
      <c r="EN94" s="136"/>
      <c r="EO94" s="136"/>
      <c r="EP94" s="136"/>
      <c r="EQ94" s="136"/>
      <c r="ER94" s="136"/>
      <c r="ES94" s="136"/>
      <c r="ET94" s="136"/>
      <c r="EU94" s="136"/>
      <c r="EV94" s="136"/>
      <c r="EW94" s="136"/>
      <c r="EX94" s="136"/>
      <c r="EY94" s="136">
        <f t="shared" si="19"/>
        <v>2194.6600000000326</v>
      </c>
      <c r="EZ94" s="136"/>
      <c r="FA94" s="136"/>
      <c r="FB94" s="136"/>
      <c r="FC94" s="136"/>
      <c r="FD94" s="136"/>
      <c r="FE94" s="136"/>
      <c r="FF94" s="136"/>
      <c r="FG94" s="136"/>
      <c r="FH94" s="136"/>
      <c r="FI94" s="136"/>
      <c r="FJ94" s="136"/>
      <c r="FK94" s="136"/>
      <c r="FL94" s="137">
        <f t="shared" si="20"/>
        <v>2194.6600000000326</v>
      </c>
      <c r="FM94" s="137"/>
      <c r="FN94" s="137"/>
      <c r="FO94" s="137"/>
      <c r="FP94" s="137"/>
      <c r="FQ94" s="137"/>
      <c r="FR94" s="137"/>
      <c r="FS94" s="137"/>
      <c r="FT94" s="137"/>
      <c r="FU94" s="137"/>
      <c r="FV94" s="137"/>
      <c r="FW94" s="137"/>
      <c r="FX94" s="137">
        <f t="shared" si="21"/>
        <v>0</v>
      </c>
      <c r="FY94" s="3"/>
      <c r="FZ94" s="3"/>
      <c r="GA94" s="3"/>
    </row>
    <row r="95" spans="1:183" ht="60.75" customHeight="1">
      <c r="A95" s="88" t="s">
        <v>146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35"/>
      <c r="AL95" s="35"/>
      <c r="AM95" s="35"/>
      <c r="AN95" s="35"/>
      <c r="AO95" s="35"/>
      <c r="AP95" s="35"/>
      <c r="AQ95" s="104"/>
      <c r="AR95" s="104"/>
      <c r="AS95" s="104"/>
      <c r="AT95" s="104"/>
      <c r="AU95" s="104"/>
      <c r="AV95" s="90" t="s">
        <v>147</v>
      </c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5">
        <f>BR96+BR99+BR97+BR100+BR101+BR102+BR98</f>
        <v>853503.67</v>
      </c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25"/>
      <c r="CF95" s="25"/>
      <c r="CG95" s="25"/>
      <c r="CH95" s="25"/>
      <c r="CI95" s="26"/>
      <c r="CJ95" s="91">
        <f>CJ96+CJ99+CJ97+CJ100+CJ101+CJ102+CJ98</f>
        <v>853503.67</v>
      </c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CU95" s="91"/>
      <c r="CV95" s="91"/>
      <c r="CW95" s="91">
        <f>CW96+CW99+CW97+CW100+CW101+CW98</f>
        <v>851309.01</v>
      </c>
      <c r="CX95" s="91"/>
      <c r="CY95" s="91"/>
      <c r="CZ95" s="91"/>
      <c r="DA95" s="91"/>
      <c r="DB95" s="91"/>
      <c r="DC95" s="91"/>
      <c r="DD95" s="91"/>
      <c r="DE95" s="91"/>
      <c r="DF95" s="91"/>
      <c r="DG95" s="91"/>
      <c r="DH95" s="91"/>
      <c r="DI95" s="91"/>
      <c r="DJ95" s="91"/>
      <c r="DK95" s="91"/>
      <c r="DL95" s="91"/>
      <c r="DM95" s="105">
        <v>0</v>
      </c>
      <c r="DN95" s="105"/>
      <c r="DO95" s="105"/>
      <c r="DP95" s="105"/>
      <c r="DQ95" s="105"/>
      <c r="DR95" s="105"/>
      <c r="DS95" s="105"/>
      <c r="DT95" s="105"/>
      <c r="DU95" s="105"/>
      <c r="DV95" s="105"/>
      <c r="DW95" s="105"/>
      <c r="DX95" s="26"/>
      <c r="DY95" s="105">
        <v>0</v>
      </c>
      <c r="DZ95" s="105"/>
      <c r="EA95" s="105"/>
      <c r="EB95" s="105"/>
      <c r="EC95" s="105"/>
      <c r="ED95" s="105"/>
      <c r="EE95" s="105"/>
      <c r="EF95" s="105"/>
      <c r="EG95" s="105"/>
      <c r="EH95" s="25"/>
      <c r="EI95" s="25"/>
      <c r="EJ95" s="25"/>
      <c r="EK95" s="26"/>
      <c r="EL95" s="91">
        <f t="shared" si="18"/>
        <v>851309.01</v>
      </c>
      <c r="EM95" s="91"/>
      <c r="EN95" s="91"/>
      <c r="EO95" s="91"/>
      <c r="EP95" s="91"/>
      <c r="EQ95" s="91"/>
      <c r="ER95" s="91"/>
      <c r="ES95" s="91"/>
      <c r="ET95" s="91"/>
      <c r="EU95" s="91"/>
      <c r="EV95" s="91"/>
      <c r="EW95" s="91"/>
      <c r="EX95" s="91"/>
      <c r="EY95" s="91">
        <f t="shared" si="19"/>
        <v>2194.6600000000326</v>
      </c>
      <c r="EZ95" s="91"/>
      <c r="FA95" s="91"/>
      <c r="FB95" s="91"/>
      <c r="FC95" s="91"/>
      <c r="FD95" s="91"/>
      <c r="FE95" s="91"/>
      <c r="FF95" s="91"/>
      <c r="FG95" s="91"/>
      <c r="FH95" s="91"/>
      <c r="FI95" s="91"/>
      <c r="FJ95" s="91"/>
      <c r="FK95" s="91"/>
      <c r="FL95" s="92">
        <f t="shared" si="20"/>
        <v>2194.6600000000326</v>
      </c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>
        <f t="shared" si="21"/>
        <v>0</v>
      </c>
      <c r="FY95" s="3"/>
      <c r="FZ95" s="3"/>
      <c r="GA95" s="3"/>
    </row>
    <row r="96" spans="1:183" ht="29.25" customHeight="1">
      <c r="A96" s="134" t="s">
        <v>67</v>
      </c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35"/>
      <c r="AL96" s="35"/>
      <c r="AM96" s="35"/>
      <c r="AN96" s="35"/>
      <c r="AO96" s="35"/>
      <c r="AP96" s="35"/>
      <c r="AQ96" s="104"/>
      <c r="AR96" s="104"/>
      <c r="AS96" s="104"/>
      <c r="AT96" s="104"/>
      <c r="AU96" s="104"/>
      <c r="AV96" s="90" t="s">
        <v>148</v>
      </c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104" t="s">
        <v>68</v>
      </c>
      <c r="BI96" s="104"/>
      <c r="BJ96" s="104"/>
      <c r="BK96" s="104"/>
      <c r="BL96" s="104"/>
      <c r="BM96" s="104" t="s">
        <v>51</v>
      </c>
      <c r="BN96" s="104"/>
      <c r="BO96" s="104"/>
      <c r="BP96" s="104"/>
      <c r="BQ96" s="104"/>
      <c r="BR96" s="105">
        <v>465000</v>
      </c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25"/>
      <c r="CF96" s="25"/>
      <c r="CG96" s="25"/>
      <c r="CH96" s="25"/>
      <c r="CI96" s="26"/>
      <c r="CJ96" s="105">
        <v>465000</v>
      </c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91">
        <v>464871.97</v>
      </c>
      <c r="CX96" s="91"/>
      <c r="CY96" s="91"/>
      <c r="CZ96" s="91"/>
      <c r="DA96" s="91"/>
      <c r="DB96" s="91"/>
      <c r="DC96" s="91"/>
      <c r="DD96" s="91"/>
      <c r="DE96" s="91"/>
      <c r="DF96" s="91"/>
      <c r="DG96" s="91"/>
      <c r="DH96" s="91"/>
      <c r="DI96" s="91"/>
      <c r="DJ96" s="91"/>
      <c r="DK96" s="91"/>
      <c r="DL96" s="91"/>
      <c r="DM96" s="105">
        <v>0</v>
      </c>
      <c r="DN96" s="105"/>
      <c r="DO96" s="105"/>
      <c r="DP96" s="105"/>
      <c r="DQ96" s="105"/>
      <c r="DR96" s="105"/>
      <c r="DS96" s="105"/>
      <c r="DT96" s="105"/>
      <c r="DU96" s="105"/>
      <c r="DV96" s="105"/>
      <c r="DW96" s="105"/>
      <c r="DX96" s="26"/>
      <c r="DY96" s="105">
        <v>0</v>
      </c>
      <c r="DZ96" s="105"/>
      <c r="EA96" s="105"/>
      <c r="EB96" s="105"/>
      <c r="EC96" s="105"/>
      <c r="ED96" s="105"/>
      <c r="EE96" s="105"/>
      <c r="EF96" s="105"/>
      <c r="EG96" s="105"/>
      <c r="EH96" s="25"/>
      <c r="EI96" s="25"/>
      <c r="EJ96" s="25"/>
      <c r="EK96" s="26"/>
      <c r="EL96" s="91">
        <f t="shared" si="18"/>
        <v>464871.97</v>
      </c>
      <c r="EM96" s="91"/>
      <c r="EN96" s="91"/>
      <c r="EO96" s="91"/>
      <c r="EP96" s="91"/>
      <c r="EQ96" s="91"/>
      <c r="ER96" s="91"/>
      <c r="ES96" s="91"/>
      <c r="ET96" s="91"/>
      <c r="EU96" s="91"/>
      <c r="EV96" s="91"/>
      <c r="EW96" s="91"/>
      <c r="EX96" s="91"/>
      <c r="EY96" s="91">
        <f t="shared" si="19"/>
        <v>128.03000000002794</v>
      </c>
      <c r="EZ96" s="91"/>
      <c r="FA96" s="91"/>
      <c r="FB96" s="91"/>
      <c r="FC96" s="91"/>
      <c r="FD96" s="91"/>
      <c r="FE96" s="91"/>
      <c r="FF96" s="91"/>
      <c r="FG96" s="91"/>
      <c r="FH96" s="91"/>
      <c r="FI96" s="91"/>
      <c r="FJ96" s="91"/>
      <c r="FK96" s="91"/>
      <c r="FL96" s="92">
        <f t="shared" si="20"/>
        <v>128.03000000002794</v>
      </c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>
        <f t="shared" si="21"/>
        <v>0</v>
      </c>
      <c r="FY96" s="3"/>
      <c r="FZ96" s="3"/>
      <c r="GA96" s="3"/>
    </row>
    <row r="97" spans="1:183" ht="29.25" customHeight="1">
      <c r="A97" s="134" t="s">
        <v>149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35"/>
      <c r="AL97" s="35"/>
      <c r="AM97" s="35"/>
      <c r="AN97" s="35"/>
      <c r="AO97" s="35"/>
      <c r="AP97" s="35"/>
      <c r="AQ97" s="126"/>
      <c r="AR97" s="126"/>
      <c r="AS97" s="126"/>
      <c r="AT97" s="126"/>
      <c r="AU97" s="126"/>
      <c r="AV97" s="127" t="s">
        <v>148</v>
      </c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6" t="s">
        <v>68</v>
      </c>
      <c r="BI97" s="126"/>
      <c r="BJ97" s="126"/>
      <c r="BK97" s="126"/>
      <c r="BL97" s="126"/>
      <c r="BM97" s="126" t="s">
        <v>107</v>
      </c>
      <c r="BN97" s="126"/>
      <c r="BO97" s="126"/>
      <c r="BP97" s="126"/>
      <c r="BQ97" s="126"/>
      <c r="BR97" s="123">
        <v>64900</v>
      </c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59"/>
      <c r="CF97" s="59"/>
      <c r="CG97" s="59"/>
      <c r="CH97" s="59"/>
      <c r="CI97" s="60"/>
      <c r="CJ97" s="123">
        <v>64900</v>
      </c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4">
        <v>64794.400000000001</v>
      </c>
      <c r="CX97" s="124"/>
      <c r="CY97" s="124"/>
      <c r="CZ97" s="124"/>
      <c r="DA97" s="124"/>
      <c r="DB97" s="124"/>
      <c r="DC97" s="124"/>
      <c r="DD97" s="124"/>
      <c r="DE97" s="124"/>
      <c r="DF97" s="124"/>
      <c r="DG97" s="124"/>
      <c r="DH97" s="124"/>
      <c r="DI97" s="124"/>
      <c r="DJ97" s="124"/>
      <c r="DK97" s="124"/>
      <c r="DL97" s="124"/>
      <c r="DM97" s="105">
        <v>0</v>
      </c>
      <c r="DN97" s="105"/>
      <c r="DO97" s="105"/>
      <c r="DP97" s="105"/>
      <c r="DQ97" s="105"/>
      <c r="DR97" s="105"/>
      <c r="DS97" s="105"/>
      <c r="DT97" s="105"/>
      <c r="DU97" s="105"/>
      <c r="DV97" s="105"/>
      <c r="DW97" s="105"/>
      <c r="DX97" s="26"/>
      <c r="DY97" s="105">
        <v>0</v>
      </c>
      <c r="DZ97" s="105"/>
      <c r="EA97" s="105"/>
      <c r="EB97" s="105"/>
      <c r="EC97" s="105"/>
      <c r="ED97" s="105"/>
      <c r="EE97" s="105"/>
      <c r="EF97" s="105"/>
      <c r="EG97" s="105"/>
      <c r="EH97" s="25"/>
      <c r="EI97" s="25"/>
      <c r="EJ97" s="25"/>
      <c r="EK97" s="26"/>
      <c r="EL97" s="91">
        <f t="shared" si="18"/>
        <v>64794.400000000001</v>
      </c>
      <c r="EM97" s="91"/>
      <c r="EN97" s="91"/>
      <c r="EO97" s="91"/>
      <c r="EP97" s="91"/>
      <c r="EQ97" s="91"/>
      <c r="ER97" s="91"/>
      <c r="ES97" s="91"/>
      <c r="ET97" s="91"/>
      <c r="EU97" s="91"/>
      <c r="EV97" s="91"/>
      <c r="EW97" s="91"/>
      <c r="EX97" s="91"/>
      <c r="EY97" s="91">
        <f t="shared" si="19"/>
        <v>105.59999999999854</v>
      </c>
      <c r="EZ97" s="91"/>
      <c r="FA97" s="91"/>
      <c r="FB97" s="91"/>
      <c r="FC97" s="91"/>
      <c r="FD97" s="91"/>
      <c r="FE97" s="91"/>
      <c r="FF97" s="91"/>
      <c r="FG97" s="91"/>
      <c r="FH97" s="91"/>
      <c r="FI97" s="91"/>
      <c r="FJ97" s="91"/>
      <c r="FK97" s="91"/>
      <c r="FL97" s="92">
        <f t="shared" si="20"/>
        <v>105.59999999999854</v>
      </c>
      <c r="FM97" s="92"/>
      <c r="FN97" s="92"/>
      <c r="FO97" s="92"/>
      <c r="FP97" s="92"/>
      <c r="FQ97" s="92"/>
      <c r="FR97" s="92"/>
      <c r="FS97" s="92"/>
      <c r="FT97" s="92"/>
      <c r="FU97" s="92"/>
      <c r="FV97" s="92"/>
      <c r="FW97" s="92"/>
      <c r="FX97" s="92">
        <f t="shared" si="21"/>
        <v>0</v>
      </c>
      <c r="FY97" s="3"/>
      <c r="FZ97" s="3"/>
      <c r="GA97" s="3"/>
    </row>
    <row r="98" spans="1:183" ht="29.25" customHeight="1">
      <c r="A98" s="220" t="s">
        <v>149</v>
      </c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2"/>
      <c r="AB98" s="56"/>
      <c r="AC98" s="56"/>
      <c r="AD98" s="56"/>
      <c r="AE98" s="56"/>
      <c r="AF98" s="56"/>
      <c r="AG98" s="56"/>
      <c r="AH98" s="56"/>
      <c r="AI98" s="56"/>
      <c r="AJ98" s="56"/>
      <c r="AK98" s="35"/>
      <c r="AL98" s="104"/>
      <c r="AM98" s="162"/>
      <c r="AN98" s="162"/>
      <c r="AO98" s="162"/>
      <c r="AP98" s="163"/>
      <c r="AQ98" s="223"/>
      <c r="AR98" s="224"/>
      <c r="AS98" s="224"/>
      <c r="AT98" s="224"/>
      <c r="AU98" s="225"/>
      <c r="AV98" s="127" t="s">
        <v>150</v>
      </c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6" t="s">
        <v>71</v>
      </c>
      <c r="BI98" s="226"/>
      <c r="BJ98" s="226"/>
      <c r="BK98" s="226"/>
      <c r="BL98" s="227"/>
      <c r="BM98" s="126" t="s">
        <v>51</v>
      </c>
      <c r="BN98" s="226"/>
      <c r="BO98" s="226"/>
      <c r="BP98" s="226"/>
      <c r="BQ98" s="227"/>
      <c r="BR98" s="130">
        <v>84500</v>
      </c>
      <c r="BS98" s="131"/>
      <c r="BT98" s="131"/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59"/>
      <c r="CF98" s="59"/>
      <c r="CG98" s="59"/>
      <c r="CH98" s="59"/>
      <c r="CI98" s="60"/>
      <c r="CJ98" s="130">
        <v>84500</v>
      </c>
      <c r="CK98" s="131"/>
      <c r="CL98" s="131"/>
      <c r="CM98" s="131"/>
      <c r="CN98" s="131"/>
      <c r="CO98" s="131"/>
      <c r="CP98" s="131"/>
      <c r="CQ98" s="131"/>
      <c r="CR98" s="131"/>
      <c r="CS98" s="131"/>
      <c r="CT98" s="131"/>
      <c r="CU98" s="131"/>
      <c r="CV98" s="132"/>
      <c r="CW98" s="130">
        <v>84425.34</v>
      </c>
      <c r="CX98" s="131"/>
      <c r="CY98" s="131"/>
      <c r="CZ98" s="131"/>
      <c r="DA98" s="131"/>
      <c r="DB98" s="131"/>
      <c r="DC98" s="131"/>
      <c r="DD98" s="131"/>
      <c r="DE98" s="131"/>
      <c r="DF98" s="131"/>
      <c r="DG98" s="131"/>
      <c r="DH98" s="131"/>
      <c r="DI98" s="131"/>
      <c r="DJ98" s="131"/>
      <c r="DK98" s="131"/>
      <c r="DL98" s="132"/>
      <c r="DM98" s="66">
        <v>0</v>
      </c>
      <c r="DN98" s="67"/>
      <c r="DO98" s="67"/>
      <c r="DP98" s="67"/>
      <c r="DQ98" s="67"/>
      <c r="DR98" s="67"/>
      <c r="DS98" s="67"/>
      <c r="DT98" s="67"/>
      <c r="DU98" s="67"/>
      <c r="DV98" s="133"/>
      <c r="DW98" s="58"/>
      <c r="DX98" s="26"/>
      <c r="DY98" s="66">
        <v>0</v>
      </c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133"/>
      <c r="EL98" s="66">
        <v>84425.34</v>
      </c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133"/>
      <c r="EY98" s="66">
        <v>74.66</v>
      </c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133"/>
      <c r="FL98" s="66">
        <v>74.66</v>
      </c>
      <c r="FM98" s="67"/>
      <c r="FN98" s="67"/>
      <c r="FO98" s="67"/>
      <c r="FP98" s="67"/>
      <c r="FQ98" s="67"/>
      <c r="FR98" s="67"/>
      <c r="FS98" s="67"/>
      <c r="FT98" s="67"/>
      <c r="FU98" s="67"/>
      <c r="FV98" s="67"/>
      <c r="FW98" s="67"/>
      <c r="FX98" s="68"/>
      <c r="FY98" s="57"/>
      <c r="FZ98" s="57"/>
      <c r="GA98" s="57"/>
    </row>
    <row r="99" spans="1:183" ht="29.25" customHeight="1">
      <c r="A99" s="129" t="s">
        <v>149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35"/>
      <c r="AL99" s="35"/>
      <c r="AM99" s="35"/>
      <c r="AN99" s="35"/>
      <c r="AO99" s="35"/>
      <c r="AP99" s="35"/>
      <c r="AQ99" s="126"/>
      <c r="AR99" s="126"/>
      <c r="AS99" s="126"/>
      <c r="AT99" s="126"/>
      <c r="AU99" s="126"/>
      <c r="AV99" s="127" t="s">
        <v>150</v>
      </c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6" t="s">
        <v>76</v>
      </c>
      <c r="BI99" s="126"/>
      <c r="BJ99" s="126"/>
      <c r="BK99" s="126"/>
      <c r="BL99" s="126"/>
      <c r="BM99" s="126" t="s">
        <v>51</v>
      </c>
      <c r="BN99" s="126"/>
      <c r="BO99" s="126"/>
      <c r="BP99" s="126"/>
      <c r="BQ99" s="126"/>
      <c r="BR99" s="123">
        <v>115400</v>
      </c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59"/>
      <c r="CF99" s="59"/>
      <c r="CG99" s="59"/>
      <c r="CH99" s="59"/>
      <c r="CI99" s="60"/>
      <c r="CJ99" s="123">
        <v>115400</v>
      </c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4">
        <v>115136.06</v>
      </c>
      <c r="CX99" s="124"/>
      <c r="CY99" s="124"/>
      <c r="CZ99" s="124"/>
      <c r="DA99" s="124"/>
      <c r="DB99" s="124"/>
      <c r="DC99" s="124"/>
      <c r="DD99" s="124"/>
      <c r="DE99" s="124"/>
      <c r="DF99" s="124"/>
      <c r="DG99" s="124"/>
      <c r="DH99" s="124"/>
      <c r="DI99" s="124"/>
      <c r="DJ99" s="124"/>
      <c r="DK99" s="124"/>
      <c r="DL99" s="124"/>
      <c r="DM99" s="105">
        <v>0</v>
      </c>
      <c r="DN99" s="105"/>
      <c r="DO99" s="105"/>
      <c r="DP99" s="105"/>
      <c r="DQ99" s="105"/>
      <c r="DR99" s="105"/>
      <c r="DS99" s="105"/>
      <c r="DT99" s="105"/>
      <c r="DU99" s="105"/>
      <c r="DV99" s="105"/>
      <c r="DW99" s="105"/>
      <c r="DX99" s="26"/>
      <c r="DY99" s="105">
        <v>0</v>
      </c>
      <c r="DZ99" s="105"/>
      <c r="EA99" s="105"/>
      <c r="EB99" s="105"/>
      <c r="EC99" s="105"/>
      <c r="ED99" s="105"/>
      <c r="EE99" s="105"/>
      <c r="EF99" s="105"/>
      <c r="EG99" s="105"/>
      <c r="EH99" s="25"/>
      <c r="EI99" s="25"/>
      <c r="EJ99" s="25"/>
      <c r="EK99" s="26"/>
      <c r="EL99" s="91">
        <f t="shared" si="18"/>
        <v>115136.06</v>
      </c>
      <c r="EM99" s="91"/>
      <c r="EN99" s="91"/>
      <c r="EO99" s="91"/>
      <c r="EP99" s="91"/>
      <c r="EQ99" s="91"/>
      <c r="ER99" s="91"/>
      <c r="ES99" s="91"/>
      <c r="ET99" s="91"/>
      <c r="EU99" s="91"/>
      <c r="EV99" s="91"/>
      <c r="EW99" s="91"/>
      <c r="EX99" s="91"/>
      <c r="EY99" s="91">
        <f t="shared" si="19"/>
        <v>263.94000000000233</v>
      </c>
      <c r="EZ99" s="91"/>
      <c r="FA99" s="91"/>
      <c r="FB99" s="91"/>
      <c r="FC99" s="91"/>
      <c r="FD99" s="91"/>
      <c r="FE99" s="91"/>
      <c r="FF99" s="91"/>
      <c r="FG99" s="91"/>
      <c r="FH99" s="91"/>
      <c r="FI99" s="91"/>
      <c r="FJ99" s="91"/>
      <c r="FK99" s="91"/>
      <c r="FL99" s="92">
        <f t="shared" si="20"/>
        <v>263.94000000000233</v>
      </c>
      <c r="FM99" s="92"/>
      <c r="FN99" s="92"/>
      <c r="FO99" s="92"/>
      <c r="FP99" s="92"/>
      <c r="FQ99" s="92"/>
      <c r="FR99" s="92"/>
      <c r="FS99" s="92"/>
      <c r="FT99" s="92"/>
      <c r="FU99" s="92"/>
      <c r="FV99" s="92"/>
      <c r="FW99" s="92"/>
      <c r="FX99" s="92">
        <f t="shared" si="21"/>
        <v>0</v>
      </c>
      <c r="FY99" s="3"/>
      <c r="FZ99" s="3"/>
      <c r="GA99" s="3"/>
    </row>
    <row r="100" spans="1:183" ht="29.25" customHeight="1">
      <c r="A100" s="234" t="s">
        <v>149</v>
      </c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126"/>
      <c r="AR100" s="226"/>
      <c r="AS100" s="226"/>
      <c r="AT100" s="226"/>
      <c r="AU100" s="227"/>
      <c r="AV100" s="127" t="s">
        <v>150</v>
      </c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6" t="s">
        <v>70</v>
      </c>
      <c r="BI100" s="226"/>
      <c r="BJ100" s="226"/>
      <c r="BK100" s="226"/>
      <c r="BL100" s="227"/>
      <c r="BM100" s="126" t="s">
        <v>51</v>
      </c>
      <c r="BN100" s="226"/>
      <c r="BO100" s="226"/>
      <c r="BP100" s="226"/>
      <c r="BQ100" s="227"/>
      <c r="BR100" s="130">
        <v>41100</v>
      </c>
      <c r="BS100" s="131"/>
      <c r="BT100" s="131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59"/>
      <c r="CF100" s="59"/>
      <c r="CG100" s="59"/>
      <c r="CH100" s="59"/>
      <c r="CI100" s="60"/>
      <c r="CJ100" s="130">
        <v>41100</v>
      </c>
      <c r="CK100" s="131"/>
      <c r="CL100" s="131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2"/>
      <c r="CW100" s="130">
        <v>41047.33</v>
      </c>
      <c r="CX100" s="131"/>
      <c r="CY100" s="131"/>
      <c r="CZ100" s="131"/>
      <c r="DA100" s="131"/>
      <c r="DB100" s="131"/>
      <c r="DC100" s="131"/>
      <c r="DD100" s="131"/>
      <c r="DE100" s="131"/>
      <c r="DF100" s="131"/>
      <c r="DG100" s="131"/>
      <c r="DH100" s="131"/>
      <c r="DI100" s="131"/>
      <c r="DJ100" s="131"/>
      <c r="DK100" s="131"/>
      <c r="DL100" s="132"/>
      <c r="DM100" s="66">
        <v>0</v>
      </c>
      <c r="DN100" s="67"/>
      <c r="DO100" s="67"/>
      <c r="DP100" s="67"/>
      <c r="DQ100" s="67"/>
      <c r="DR100" s="67"/>
      <c r="DS100" s="67"/>
      <c r="DT100" s="67"/>
      <c r="DU100" s="67"/>
      <c r="DV100" s="133"/>
      <c r="DW100" s="55"/>
      <c r="DX100" s="26"/>
      <c r="DY100" s="66">
        <v>0</v>
      </c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133"/>
      <c r="EL100" s="66">
        <f t="shared" ref="EL100" si="22">CW100</f>
        <v>41047.33</v>
      </c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133"/>
      <c r="EY100" s="66">
        <f t="shared" ref="EY100" si="23">BR100-CW100</f>
        <v>52.669999999998254</v>
      </c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133"/>
      <c r="FL100" s="66">
        <f t="shared" ref="FL100" si="24">CJ100-CW100</f>
        <v>52.669999999998254</v>
      </c>
      <c r="FM100" s="67"/>
      <c r="FN100" s="67"/>
      <c r="FO100" s="67"/>
      <c r="FP100" s="67"/>
      <c r="FQ100" s="67"/>
      <c r="FR100" s="67"/>
      <c r="FS100" s="67"/>
      <c r="FT100" s="67"/>
      <c r="FU100" s="67"/>
      <c r="FV100" s="67"/>
      <c r="FW100" s="67"/>
      <c r="FX100" s="68">
        <f t="shared" ref="FX100" si="25">CV100-DI100</f>
        <v>0</v>
      </c>
      <c r="FY100" s="3"/>
      <c r="FZ100" s="3"/>
      <c r="GA100" s="3"/>
    </row>
    <row r="101" spans="1:183" ht="29.25" customHeight="1">
      <c r="A101" s="234" t="s">
        <v>149</v>
      </c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126"/>
      <c r="AR101" s="226"/>
      <c r="AS101" s="226"/>
      <c r="AT101" s="226"/>
      <c r="AU101" s="227"/>
      <c r="AV101" s="127" t="s">
        <v>150</v>
      </c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6" t="s">
        <v>70</v>
      </c>
      <c r="BI101" s="226"/>
      <c r="BJ101" s="226"/>
      <c r="BK101" s="226"/>
      <c r="BL101" s="227"/>
      <c r="BM101" s="126" t="s">
        <v>107</v>
      </c>
      <c r="BN101" s="226"/>
      <c r="BO101" s="226"/>
      <c r="BP101" s="226"/>
      <c r="BQ101" s="227"/>
      <c r="BR101" s="130">
        <v>81100</v>
      </c>
      <c r="BS101" s="131"/>
      <c r="BT101" s="131"/>
      <c r="BU101" s="131"/>
      <c r="BV101" s="131"/>
      <c r="BW101" s="131"/>
      <c r="BX101" s="131"/>
      <c r="BY101" s="131"/>
      <c r="BZ101" s="131"/>
      <c r="CA101" s="131"/>
      <c r="CB101" s="131"/>
      <c r="CC101" s="131"/>
      <c r="CD101" s="131"/>
      <c r="CE101" s="59"/>
      <c r="CF101" s="59"/>
      <c r="CG101" s="59"/>
      <c r="CH101" s="59"/>
      <c r="CI101" s="60"/>
      <c r="CJ101" s="130">
        <v>81100</v>
      </c>
      <c r="CK101" s="131"/>
      <c r="CL101" s="131"/>
      <c r="CM101" s="131"/>
      <c r="CN101" s="131"/>
      <c r="CO101" s="131"/>
      <c r="CP101" s="131"/>
      <c r="CQ101" s="131"/>
      <c r="CR101" s="131"/>
      <c r="CS101" s="131"/>
      <c r="CT101" s="131"/>
      <c r="CU101" s="131"/>
      <c r="CV101" s="132"/>
      <c r="CW101" s="130">
        <v>81033.91</v>
      </c>
      <c r="CX101" s="131"/>
      <c r="CY101" s="131"/>
      <c r="CZ101" s="131"/>
      <c r="DA101" s="131"/>
      <c r="DB101" s="131"/>
      <c r="DC101" s="131"/>
      <c r="DD101" s="131"/>
      <c r="DE101" s="131"/>
      <c r="DF101" s="131"/>
      <c r="DG101" s="131"/>
      <c r="DH101" s="131"/>
      <c r="DI101" s="131"/>
      <c r="DJ101" s="131"/>
      <c r="DK101" s="131"/>
      <c r="DL101" s="132"/>
      <c r="DM101" s="66">
        <v>0</v>
      </c>
      <c r="DN101" s="67"/>
      <c r="DO101" s="67"/>
      <c r="DP101" s="67"/>
      <c r="DQ101" s="67"/>
      <c r="DR101" s="67"/>
      <c r="DS101" s="67"/>
      <c r="DT101" s="67"/>
      <c r="DU101" s="67"/>
      <c r="DV101" s="133"/>
      <c r="DW101" s="55"/>
      <c r="DX101" s="26"/>
      <c r="DY101" s="66">
        <v>0</v>
      </c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133"/>
      <c r="EL101" s="66">
        <f t="shared" ref="EL101" si="26">CW101</f>
        <v>81033.91</v>
      </c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133"/>
      <c r="EY101" s="66">
        <f t="shared" ref="EY101" si="27">BR101-CW101</f>
        <v>66.089999999996508</v>
      </c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133"/>
      <c r="FL101" s="66">
        <f t="shared" ref="FL101" si="28">CJ101-CW101</f>
        <v>66.089999999996508</v>
      </c>
      <c r="FM101" s="67"/>
      <c r="FN101" s="67"/>
      <c r="FO101" s="67"/>
      <c r="FP101" s="67"/>
      <c r="FQ101" s="67"/>
      <c r="FR101" s="67"/>
      <c r="FS101" s="67"/>
      <c r="FT101" s="67"/>
      <c r="FU101" s="67"/>
      <c r="FV101" s="67"/>
      <c r="FW101" s="67"/>
      <c r="FX101" s="68">
        <f t="shared" ref="FX101" si="29">CV101-DI101</f>
        <v>0</v>
      </c>
      <c r="FY101" s="3"/>
      <c r="FZ101" s="3"/>
      <c r="GA101" s="3"/>
    </row>
    <row r="102" spans="1:183" ht="29.25" customHeight="1">
      <c r="A102" s="129" t="s">
        <v>149</v>
      </c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35"/>
      <c r="AL102" s="35"/>
      <c r="AM102" s="35"/>
      <c r="AN102" s="35"/>
      <c r="AO102" s="35"/>
      <c r="AP102" s="35"/>
      <c r="AQ102" s="126"/>
      <c r="AR102" s="126"/>
      <c r="AS102" s="126"/>
      <c r="AT102" s="126"/>
      <c r="AU102" s="126"/>
      <c r="AV102" s="127" t="s">
        <v>150</v>
      </c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6" t="s">
        <v>76</v>
      </c>
      <c r="BI102" s="126"/>
      <c r="BJ102" s="126"/>
      <c r="BK102" s="126"/>
      <c r="BL102" s="126"/>
      <c r="BM102" s="126" t="s">
        <v>107</v>
      </c>
      <c r="BN102" s="126"/>
      <c r="BO102" s="126"/>
      <c r="BP102" s="126"/>
      <c r="BQ102" s="126"/>
      <c r="BR102" s="130">
        <v>1503.67</v>
      </c>
      <c r="BS102" s="131"/>
      <c r="BT102" s="131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59"/>
      <c r="CF102" s="59"/>
      <c r="CG102" s="59"/>
      <c r="CH102" s="59"/>
      <c r="CI102" s="60"/>
      <c r="CJ102" s="130">
        <v>1503.67</v>
      </c>
      <c r="CK102" s="131"/>
      <c r="CL102" s="131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2"/>
      <c r="CW102" s="130">
        <v>0</v>
      </c>
      <c r="CX102" s="131"/>
      <c r="CY102" s="131"/>
      <c r="CZ102" s="131"/>
      <c r="DA102" s="131"/>
      <c r="DB102" s="131"/>
      <c r="DC102" s="131"/>
      <c r="DD102" s="131"/>
      <c r="DE102" s="131"/>
      <c r="DF102" s="131"/>
      <c r="DG102" s="131"/>
      <c r="DH102" s="131"/>
      <c r="DI102" s="131"/>
      <c r="DJ102" s="131"/>
      <c r="DK102" s="131"/>
      <c r="DL102" s="132"/>
      <c r="DM102" s="66">
        <v>0</v>
      </c>
      <c r="DN102" s="67"/>
      <c r="DO102" s="67"/>
      <c r="DP102" s="67"/>
      <c r="DQ102" s="67"/>
      <c r="DR102" s="67"/>
      <c r="DS102" s="67"/>
      <c r="DT102" s="67"/>
      <c r="DU102" s="67"/>
      <c r="DV102" s="133"/>
      <c r="DW102" s="55"/>
      <c r="DX102" s="26"/>
      <c r="DY102" s="66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133"/>
      <c r="EL102" s="66">
        <f t="shared" ref="EL102" si="30">CW102</f>
        <v>0</v>
      </c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133"/>
      <c r="EY102" s="66">
        <f t="shared" ref="EY102" si="31">BR102-CW102</f>
        <v>1503.67</v>
      </c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133"/>
      <c r="FL102" s="66">
        <f t="shared" ref="FL102" si="32">CJ102-CW102</f>
        <v>1503.67</v>
      </c>
      <c r="FM102" s="67"/>
      <c r="FN102" s="67"/>
      <c r="FO102" s="67"/>
      <c r="FP102" s="67"/>
      <c r="FQ102" s="67"/>
      <c r="FR102" s="67"/>
      <c r="FS102" s="67"/>
      <c r="FT102" s="67"/>
      <c r="FU102" s="67"/>
      <c r="FV102" s="67"/>
      <c r="FW102" s="67"/>
      <c r="FX102" s="68">
        <f t="shared" ref="FX102" si="33">CV102-DI102</f>
        <v>0</v>
      </c>
      <c r="FY102" s="3"/>
      <c r="FZ102" s="3"/>
      <c r="GA102" s="3"/>
    </row>
    <row r="103" spans="1:183" ht="33.75" customHeight="1">
      <c r="A103" s="82" t="s">
        <v>151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37"/>
      <c r="AI103" s="37"/>
      <c r="AJ103" s="37"/>
      <c r="AK103" s="35"/>
      <c r="AL103" s="35"/>
      <c r="AM103" s="35"/>
      <c r="AN103" s="35"/>
      <c r="AO103" s="35"/>
      <c r="AP103" s="35"/>
      <c r="AQ103" s="83"/>
      <c r="AR103" s="83"/>
      <c r="AS103" s="83"/>
      <c r="AT103" s="83"/>
      <c r="AU103" s="83"/>
      <c r="AV103" s="84" t="s">
        <v>152</v>
      </c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5">
        <f>BR104</f>
        <v>0</v>
      </c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27"/>
      <c r="CF103" s="27"/>
      <c r="CG103" s="27"/>
      <c r="CH103" s="27"/>
      <c r="CI103" s="28"/>
      <c r="CJ103" s="86">
        <f>CJ104</f>
        <v>0</v>
      </c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>
        <f>CW104</f>
        <v>0</v>
      </c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5">
        <v>0</v>
      </c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28"/>
      <c r="DY103" s="85">
        <v>0</v>
      </c>
      <c r="DZ103" s="85"/>
      <c r="EA103" s="85"/>
      <c r="EB103" s="85"/>
      <c r="EC103" s="85"/>
      <c r="ED103" s="85"/>
      <c r="EE103" s="85"/>
      <c r="EF103" s="85"/>
      <c r="EG103" s="85"/>
      <c r="EH103" s="27"/>
      <c r="EI103" s="27"/>
      <c r="EJ103" s="27"/>
      <c r="EK103" s="28"/>
      <c r="EL103" s="86">
        <f t="shared" si="18"/>
        <v>0</v>
      </c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>
        <f t="shared" si="19"/>
        <v>0</v>
      </c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7">
        <f t="shared" si="20"/>
        <v>0</v>
      </c>
      <c r="FM103" s="87"/>
      <c r="FN103" s="87"/>
      <c r="FO103" s="87"/>
      <c r="FP103" s="87"/>
      <c r="FQ103" s="87"/>
      <c r="FR103" s="87"/>
      <c r="FS103" s="87"/>
      <c r="FT103" s="87"/>
      <c r="FU103" s="87"/>
      <c r="FV103" s="87"/>
      <c r="FW103" s="87"/>
      <c r="FX103" s="87">
        <f t="shared" si="21"/>
        <v>0</v>
      </c>
      <c r="FY103" s="3"/>
      <c r="FZ103" s="3"/>
      <c r="GA103" s="3"/>
    </row>
    <row r="104" spans="1:183" ht="35.25" customHeight="1">
      <c r="A104" s="88" t="s">
        <v>153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35"/>
      <c r="AL104" s="35"/>
      <c r="AM104" s="35"/>
      <c r="AN104" s="35"/>
      <c r="AO104" s="35"/>
      <c r="AP104" s="35"/>
      <c r="AQ104" s="104"/>
      <c r="AR104" s="104"/>
      <c r="AS104" s="104"/>
      <c r="AT104" s="104"/>
      <c r="AU104" s="104"/>
      <c r="AV104" s="90" t="s">
        <v>209</v>
      </c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104" t="s">
        <v>71</v>
      </c>
      <c r="BI104" s="104"/>
      <c r="BJ104" s="104"/>
      <c r="BK104" s="104"/>
      <c r="BL104" s="104"/>
      <c r="BM104" s="104" t="s">
        <v>51</v>
      </c>
      <c r="BN104" s="104"/>
      <c r="BO104" s="104"/>
      <c r="BP104" s="104"/>
      <c r="BQ104" s="104"/>
      <c r="BR104" s="105">
        <v>0</v>
      </c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25"/>
      <c r="CF104" s="25"/>
      <c r="CG104" s="25"/>
      <c r="CH104" s="25"/>
      <c r="CI104" s="26"/>
      <c r="CJ104" s="91">
        <v>0</v>
      </c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>
        <v>0</v>
      </c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105">
        <v>0</v>
      </c>
      <c r="DN104" s="105"/>
      <c r="DO104" s="105"/>
      <c r="DP104" s="105"/>
      <c r="DQ104" s="105"/>
      <c r="DR104" s="105"/>
      <c r="DS104" s="105"/>
      <c r="DT104" s="105"/>
      <c r="DU104" s="105"/>
      <c r="DV104" s="105"/>
      <c r="DW104" s="105"/>
      <c r="DX104" s="26"/>
      <c r="DY104" s="105">
        <v>0</v>
      </c>
      <c r="DZ104" s="105"/>
      <c r="EA104" s="105"/>
      <c r="EB104" s="105"/>
      <c r="EC104" s="105"/>
      <c r="ED104" s="105"/>
      <c r="EE104" s="105"/>
      <c r="EF104" s="105"/>
      <c r="EG104" s="105"/>
      <c r="EH104" s="25"/>
      <c r="EI104" s="25"/>
      <c r="EJ104" s="25"/>
      <c r="EK104" s="26"/>
      <c r="EL104" s="91">
        <f t="shared" si="18"/>
        <v>0</v>
      </c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>
        <f t="shared" si="19"/>
        <v>0</v>
      </c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2">
        <f t="shared" si="20"/>
        <v>0</v>
      </c>
      <c r="FM104" s="92"/>
      <c r="FN104" s="92"/>
      <c r="FO104" s="92"/>
      <c r="FP104" s="92"/>
      <c r="FQ104" s="92"/>
      <c r="FR104" s="92"/>
      <c r="FS104" s="92"/>
      <c r="FT104" s="92"/>
      <c r="FU104" s="92"/>
      <c r="FV104" s="92"/>
      <c r="FW104" s="92"/>
      <c r="FX104" s="92">
        <f t="shared" si="21"/>
        <v>0</v>
      </c>
      <c r="FY104" s="3"/>
      <c r="FZ104" s="3"/>
      <c r="GA104" s="3"/>
    </row>
    <row r="105" spans="1:183" ht="33.75" customHeight="1">
      <c r="A105" s="82" t="s">
        <v>151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37"/>
      <c r="AI105" s="37"/>
      <c r="AJ105" s="37"/>
      <c r="AK105" s="35"/>
      <c r="AL105" s="35"/>
      <c r="AM105" s="35"/>
      <c r="AN105" s="35"/>
      <c r="AO105" s="35"/>
      <c r="AP105" s="35"/>
      <c r="AQ105" s="83"/>
      <c r="AR105" s="83"/>
      <c r="AS105" s="83"/>
      <c r="AT105" s="83"/>
      <c r="AU105" s="83"/>
      <c r="AV105" s="84" t="s">
        <v>154</v>
      </c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5">
        <f>BR106+BR108+BR113+BR117+BR112+BR116+BR114+BR111+BR115</f>
        <v>996235.33000000007</v>
      </c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27"/>
      <c r="CF105" s="27"/>
      <c r="CG105" s="27"/>
      <c r="CH105" s="27"/>
      <c r="CI105" s="28"/>
      <c r="CJ105" s="86">
        <f>CJ106+CJ108+CJ113+CJ117+CJ112+CJ116+CJ114+CJ111+CJ115</f>
        <v>996235.33000000007</v>
      </c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>
        <f>CW106+CW108+CW113+CW117+CW112+CW116+CW114+CW111+CW115</f>
        <v>994103.78999999992</v>
      </c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5">
        <v>0</v>
      </c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28"/>
      <c r="DY105" s="85">
        <v>0</v>
      </c>
      <c r="DZ105" s="85"/>
      <c r="EA105" s="85"/>
      <c r="EB105" s="85"/>
      <c r="EC105" s="85"/>
      <c r="ED105" s="85"/>
      <c r="EE105" s="85"/>
      <c r="EF105" s="85"/>
      <c r="EG105" s="85"/>
      <c r="EH105" s="27"/>
      <c r="EI105" s="27"/>
      <c r="EJ105" s="27"/>
      <c r="EK105" s="28"/>
      <c r="EL105" s="86">
        <f t="shared" si="18"/>
        <v>994103.78999999992</v>
      </c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>
        <f t="shared" si="19"/>
        <v>2131.5400000001537</v>
      </c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7">
        <f t="shared" si="20"/>
        <v>2131.5400000001537</v>
      </c>
      <c r="FM105" s="87"/>
      <c r="FN105" s="87"/>
      <c r="FO105" s="87"/>
      <c r="FP105" s="87"/>
      <c r="FQ105" s="87"/>
      <c r="FR105" s="87"/>
      <c r="FS105" s="87"/>
      <c r="FT105" s="87"/>
      <c r="FU105" s="87"/>
      <c r="FV105" s="87"/>
      <c r="FW105" s="87"/>
      <c r="FX105" s="87">
        <f t="shared" si="21"/>
        <v>0</v>
      </c>
      <c r="FY105" s="3"/>
      <c r="FZ105" s="3"/>
      <c r="GA105" s="3"/>
    </row>
    <row r="106" spans="1:183" ht="57.75" customHeight="1">
      <c r="A106" s="88" t="s">
        <v>155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35"/>
      <c r="AL106" s="35"/>
      <c r="AM106" s="35"/>
      <c r="AN106" s="35"/>
      <c r="AO106" s="35"/>
      <c r="AP106" s="35"/>
      <c r="AQ106" s="104"/>
      <c r="AR106" s="104"/>
      <c r="AS106" s="104"/>
      <c r="AT106" s="104"/>
      <c r="AU106" s="104"/>
      <c r="AV106" s="90" t="s">
        <v>156</v>
      </c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5">
        <v>53000</v>
      </c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25"/>
      <c r="CF106" s="25"/>
      <c r="CG106" s="25"/>
      <c r="CH106" s="25"/>
      <c r="CI106" s="26"/>
      <c r="CJ106" s="91">
        <v>53000</v>
      </c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>
        <v>53000</v>
      </c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105">
        <v>0</v>
      </c>
      <c r="DN106" s="105"/>
      <c r="DO106" s="105"/>
      <c r="DP106" s="105"/>
      <c r="DQ106" s="105"/>
      <c r="DR106" s="105"/>
      <c r="DS106" s="105"/>
      <c r="DT106" s="105"/>
      <c r="DU106" s="105"/>
      <c r="DV106" s="105"/>
      <c r="DW106" s="105"/>
      <c r="DX106" s="26"/>
      <c r="DY106" s="105">
        <v>0</v>
      </c>
      <c r="DZ106" s="105"/>
      <c r="EA106" s="105"/>
      <c r="EB106" s="105"/>
      <c r="EC106" s="105"/>
      <c r="ED106" s="105"/>
      <c r="EE106" s="105"/>
      <c r="EF106" s="105"/>
      <c r="EG106" s="105"/>
      <c r="EH106" s="25"/>
      <c r="EI106" s="25"/>
      <c r="EJ106" s="25"/>
      <c r="EK106" s="26"/>
      <c r="EL106" s="91">
        <f t="shared" si="18"/>
        <v>53000</v>
      </c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>
        <f t="shared" si="19"/>
        <v>0</v>
      </c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2">
        <f t="shared" si="20"/>
        <v>0</v>
      </c>
      <c r="FM106" s="92"/>
      <c r="FN106" s="92"/>
      <c r="FO106" s="92"/>
      <c r="FP106" s="92"/>
      <c r="FQ106" s="92"/>
      <c r="FR106" s="92"/>
      <c r="FS106" s="92"/>
      <c r="FT106" s="92"/>
      <c r="FU106" s="92"/>
      <c r="FV106" s="92"/>
      <c r="FW106" s="92"/>
      <c r="FX106" s="92">
        <f t="shared" si="21"/>
        <v>0</v>
      </c>
      <c r="FY106" s="3"/>
      <c r="FZ106" s="3"/>
      <c r="GA106" s="3"/>
    </row>
    <row r="107" spans="1:183" ht="34.5" customHeight="1">
      <c r="A107" s="128" t="s">
        <v>157</v>
      </c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35"/>
      <c r="AL107" s="35"/>
      <c r="AM107" s="35"/>
      <c r="AN107" s="35"/>
      <c r="AO107" s="35"/>
      <c r="AP107" s="35"/>
      <c r="AQ107" s="104"/>
      <c r="AR107" s="104"/>
      <c r="AS107" s="104"/>
      <c r="AT107" s="104"/>
      <c r="AU107" s="104"/>
      <c r="AV107" s="90" t="s">
        <v>156</v>
      </c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104" t="s">
        <v>71</v>
      </c>
      <c r="BI107" s="104"/>
      <c r="BJ107" s="104"/>
      <c r="BK107" s="104"/>
      <c r="BL107" s="104"/>
      <c r="BM107" s="104" t="s">
        <v>51</v>
      </c>
      <c r="BN107" s="104"/>
      <c r="BO107" s="104"/>
      <c r="BP107" s="104"/>
      <c r="BQ107" s="104"/>
      <c r="BR107" s="123">
        <v>53000</v>
      </c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59"/>
      <c r="CF107" s="59"/>
      <c r="CG107" s="59"/>
      <c r="CH107" s="59"/>
      <c r="CI107" s="60"/>
      <c r="CJ107" s="123">
        <v>53000</v>
      </c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4">
        <v>53000</v>
      </c>
      <c r="CX107" s="124"/>
      <c r="CY107" s="124"/>
      <c r="CZ107" s="124"/>
      <c r="DA107" s="124"/>
      <c r="DB107" s="124"/>
      <c r="DC107" s="124"/>
      <c r="DD107" s="124"/>
      <c r="DE107" s="124"/>
      <c r="DF107" s="124"/>
      <c r="DG107" s="124"/>
      <c r="DH107" s="124"/>
      <c r="DI107" s="124"/>
      <c r="DJ107" s="124"/>
      <c r="DK107" s="124"/>
      <c r="DL107" s="124"/>
      <c r="DM107" s="105">
        <v>0</v>
      </c>
      <c r="DN107" s="105"/>
      <c r="DO107" s="105"/>
      <c r="DP107" s="105"/>
      <c r="DQ107" s="105"/>
      <c r="DR107" s="105"/>
      <c r="DS107" s="105"/>
      <c r="DT107" s="105"/>
      <c r="DU107" s="105"/>
      <c r="DV107" s="105"/>
      <c r="DW107" s="105"/>
      <c r="DX107" s="26"/>
      <c r="DY107" s="105">
        <v>0</v>
      </c>
      <c r="DZ107" s="105"/>
      <c r="EA107" s="105"/>
      <c r="EB107" s="105"/>
      <c r="EC107" s="105"/>
      <c r="ED107" s="105"/>
      <c r="EE107" s="105"/>
      <c r="EF107" s="105"/>
      <c r="EG107" s="105"/>
      <c r="EH107" s="25"/>
      <c r="EI107" s="25"/>
      <c r="EJ107" s="25"/>
      <c r="EK107" s="26"/>
      <c r="EL107" s="91">
        <f t="shared" si="18"/>
        <v>53000</v>
      </c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>
        <f t="shared" si="19"/>
        <v>0</v>
      </c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2">
        <f t="shared" si="20"/>
        <v>0</v>
      </c>
      <c r="FM107" s="92"/>
      <c r="FN107" s="92"/>
      <c r="FO107" s="92"/>
      <c r="FP107" s="92"/>
      <c r="FQ107" s="92"/>
      <c r="FR107" s="92"/>
      <c r="FS107" s="92"/>
      <c r="FT107" s="92"/>
      <c r="FU107" s="92"/>
      <c r="FV107" s="92"/>
      <c r="FW107" s="92"/>
      <c r="FX107" s="92">
        <f t="shared" si="21"/>
        <v>0</v>
      </c>
      <c r="FY107" s="3"/>
      <c r="FZ107" s="3"/>
      <c r="GA107" s="3"/>
    </row>
    <row r="108" spans="1:183" ht="33.75" customHeight="1">
      <c r="A108" s="88" t="s">
        <v>149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35"/>
      <c r="AL108" s="35"/>
      <c r="AM108" s="35"/>
      <c r="AN108" s="35"/>
      <c r="AO108" s="35"/>
      <c r="AP108" s="35"/>
      <c r="AQ108" s="104"/>
      <c r="AR108" s="104"/>
      <c r="AS108" s="104"/>
      <c r="AT108" s="104"/>
      <c r="AU108" s="104"/>
      <c r="AV108" s="90" t="s">
        <v>158</v>
      </c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23">
        <f>BR109+BR110</f>
        <v>711835.33000000007</v>
      </c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59"/>
      <c r="CF108" s="59"/>
      <c r="CG108" s="59"/>
      <c r="CH108" s="59"/>
      <c r="CI108" s="60"/>
      <c r="CJ108" s="123">
        <f>CJ109+CJ110</f>
        <v>711835.33000000007</v>
      </c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4">
        <f>CW109+CW110</f>
        <v>711821.2</v>
      </c>
      <c r="CX108" s="124"/>
      <c r="CY108" s="124"/>
      <c r="CZ108" s="124"/>
      <c r="DA108" s="124"/>
      <c r="DB108" s="124"/>
      <c r="DC108" s="124"/>
      <c r="DD108" s="124"/>
      <c r="DE108" s="124"/>
      <c r="DF108" s="124"/>
      <c r="DG108" s="124"/>
      <c r="DH108" s="124"/>
      <c r="DI108" s="124"/>
      <c r="DJ108" s="124"/>
      <c r="DK108" s="124"/>
      <c r="DL108" s="124"/>
      <c r="DM108" s="105">
        <v>0</v>
      </c>
      <c r="DN108" s="105"/>
      <c r="DO108" s="105"/>
      <c r="DP108" s="105"/>
      <c r="DQ108" s="105"/>
      <c r="DR108" s="105"/>
      <c r="DS108" s="105"/>
      <c r="DT108" s="105"/>
      <c r="DU108" s="105"/>
      <c r="DV108" s="105"/>
      <c r="DW108" s="105"/>
      <c r="DX108" s="26"/>
      <c r="DY108" s="105">
        <v>0</v>
      </c>
      <c r="DZ108" s="105"/>
      <c r="EA108" s="105"/>
      <c r="EB108" s="105"/>
      <c r="EC108" s="105"/>
      <c r="ED108" s="105"/>
      <c r="EE108" s="105"/>
      <c r="EF108" s="105"/>
      <c r="EG108" s="105"/>
      <c r="EH108" s="25"/>
      <c r="EI108" s="25"/>
      <c r="EJ108" s="25"/>
      <c r="EK108" s="26"/>
      <c r="EL108" s="91">
        <f t="shared" si="18"/>
        <v>711821.2</v>
      </c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>
        <f t="shared" si="19"/>
        <v>14.130000000121072</v>
      </c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  <c r="FK108" s="91"/>
      <c r="FL108" s="92">
        <f t="shared" si="20"/>
        <v>14.130000000121072</v>
      </c>
      <c r="FM108" s="92"/>
      <c r="FN108" s="92"/>
      <c r="FO108" s="92"/>
      <c r="FP108" s="92"/>
      <c r="FQ108" s="92"/>
      <c r="FR108" s="92"/>
      <c r="FS108" s="92"/>
      <c r="FT108" s="92"/>
      <c r="FU108" s="92"/>
      <c r="FV108" s="92"/>
      <c r="FW108" s="92"/>
      <c r="FX108" s="92">
        <f t="shared" si="21"/>
        <v>0</v>
      </c>
      <c r="FY108" s="3"/>
      <c r="FZ108" s="3"/>
      <c r="GA108" s="3"/>
    </row>
    <row r="109" spans="1:183" ht="24.75" customHeight="1">
      <c r="A109" s="128" t="s">
        <v>157</v>
      </c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35"/>
      <c r="AL109" s="35"/>
      <c r="AM109" s="35"/>
      <c r="AN109" s="35"/>
      <c r="AO109" s="35"/>
      <c r="AP109" s="35"/>
      <c r="AQ109" s="104"/>
      <c r="AR109" s="104"/>
      <c r="AS109" s="104"/>
      <c r="AT109" s="104"/>
      <c r="AU109" s="104"/>
      <c r="AV109" s="90" t="s">
        <v>158</v>
      </c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104" t="s">
        <v>70</v>
      </c>
      <c r="BI109" s="104"/>
      <c r="BJ109" s="104"/>
      <c r="BK109" s="104"/>
      <c r="BL109" s="104"/>
      <c r="BM109" s="104" t="s">
        <v>51</v>
      </c>
      <c r="BN109" s="104"/>
      <c r="BO109" s="104"/>
      <c r="BP109" s="104"/>
      <c r="BQ109" s="104"/>
      <c r="BR109" s="123">
        <v>425900</v>
      </c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59"/>
      <c r="CF109" s="59"/>
      <c r="CG109" s="59"/>
      <c r="CH109" s="59"/>
      <c r="CI109" s="60"/>
      <c r="CJ109" s="123">
        <v>425900</v>
      </c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3"/>
      <c r="CU109" s="123"/>
      <c r="CV109" s="123"/>
      <c r="CW109" s="124">
        <v>425885.87</v>
      </c>
      <c r="CX109" s="124"/>
      <c r="CY109" s="124"/>
      <c r="CZ109" s="124"/>
      <c r="DA109" s="124"/>
      <c r="DB109" s="124"/>
      <c r="DC109" s="124"/>
      <c r="DD109" s="124"/>
      <c r="DE109" s="124"/>
      <c r="DF109" s="124"/>
      <c r="DG109" s="124"/>
      <c r="DH109" s="124"/>
      <c r="DI109" s="124"/>
      <c r="DJ109" s="124"/>
      <c r="DK109" s="124"/>
      <c r="DL109" s="124"/>
      <c r="DM109" s="105">
        <v>0</v>
      </c>
      <c r="DN109" s="105"/>
      <c r="DO109" s="105"/>
      <c r="DP109" s="105"/>
      <c r="DQ109" s="105"/>
      <c r="DR109" s="105"/>
      <c r="DS109" s="105"/>
      <c r="DT109" s="105"/>
      <c r="DU109" s="105"/>
      <c r="DV109" s="105"/>
      <c r="DW109" s="105"/>
      <c r="DX109" s="26"/>
      <c r="DY109" s="105">
        <v>0</v>
      </c>
      <c r="DZ109" s="105"/>
      <c r="EA109" s="105"/>
      <c r="EB109" s="105"/>
      <c r="EC109" s="105"/>
      <c r="ED109" s="105"/>
      <c r="EE109" s="105"/>
      <c r="EF109" s="105"/>
      <c r="EG109" s="105"/>
      <c r="EH109" s="25"/>
      <c r="EI109" s="25"/>
      <c r="EJ109" s="25"/>
      <c r="EK109" s="26"/>
      <c r="EL109" s="91">
        <f t="shared" si="18"/>
        <v>425885.87</v>
      </c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>
        <f t="shared" si="19"/>
        <v>14.130000000004657</v>
      </c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2">
        <f t="shared" si="20"/>
        <v>14.130000000004657</v>
      </c>
      <c r="FM109" s="92"/>
      <c r="FN109" s="92"/>
      <c r="FO109" s="92"/>
      <c r="FP109" s="92"/>
      <c r="FQ109" s="92"/>
      <c r="FR109" s="92"/>
      <c r="FS109" s="92"/>
      <c r="FT109" s="92"/>
      <c r="FU109" s="92"/>
      <c r="FV109" s="92"/>
      <c r="FW109" s="92"/>
      <c r="FX109" s="92">
        <f t="shared" si="21"/>
        <v>0</v>
      </c>
      <c r="FY109" s="3"/>
      <c r="FZ109" s="3"/>
      <c r="GA109" s="3"/>
    </row>
    <row r="110" spans="1:183" ht="24.75" customHeight="1">
      <c r="A110" s="128" t="s">
        <v>157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35"/>
      <c r="AL110" s="35"/>
      <c r="AM110" s="35"/>
      <c r="AN110" s="35"/>
      <c r="AO110" s="35"/>
      <c r="AP110" s="35"/>
      <c r="AQ110" s="104"/>
      <c r="AR110" s="104"/>
      <c r="AS110" s="104"/>
      <c r="AT110" s="104"/>
      <c r="AU110" s="104"/>
      <c r="AV110" s="90" t="s">
        <v>158</v>
      </c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104" t="s">
        <v>70</v>
      </c>
      <c r="BI110" s="104"/>
      <c r="BJ110" s="104"/>
      <c r="BK110" s="104"/>
      <c r="BL110" s="104"/>
      <c r="BM110" s="104" t="s">
        <v>107</v>
      </c>
      <c r="BN110" s="104"/>
      <c r="BO110" s="104"/>
      <c r="BP110" s="104"/>
      <c r="BQ110" s="104"/>
      <c r="BR110" s="123">
        <v>285935.33</v>
      </c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59"/>
      <c r="CF110" s="59"/>
      <c r="CG110" s="59"/>
      <c r="CH110" s="59"/>
      <c r="CI110" s="60"/>
      <c r="CJ110" s="123">
        <v>285935.33</v>
      </c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4">
        <v>285935.33</v>
      </c>
      <c r="CX110" s="124"/>
      <c r="CY110" s="124"/>
      <c r="CZ110" s="124"/>
      <c r="DA110" s="124"/>
      <c r="DB110" s="124"/>
      <c r="DC110" s="124"/>
      <c r="DD110" s="124"/>
      <c r="DE110" s="124"/>
      <c r="DF110" s="124"/>
      <c r="DG110" s="124"/>
      <c r="DH110" s="124"/>
      <c r="DI110" s="124"/>
      <c r="DJ110" s="124"/>
      <c r="DK110" s="124"/>
      <c r="DL110" s="124"/>
      <c r="DM110" s="105">
        <v>0</v>
      </c>
      <c r="DN110" s="105"/>
      <c r="DO110" s="105"/>
      <c r="DP110" s="105"/>
      <c r="DQ110" s="105"/>
      <c r="DR110" s="105"/>
      <c r="DS110" s="105"/>
      <c r="DT110" s="105"/>
      <c r="DU110" s="105"/>
      <c r="DV110" s="105"/>
      <c r="DW110" s="105"/>
      <c r="DX110" s="26"/>
      <c r="DY110" s="105">
        <v>0</v>
      </c>
      <c r="DZ110" s="105"/>
      <c r="EA110" s="105"/>
      <c r="EB110" s="105"/>
      <c r="EC110" s="105"/>
      <c r="ED110" s="105"/>
      <c r="EE110" s="105"/>
      <c r="EF110" s="105"/>
      <c r="EG110" s="105"/>
      <c r="EH110" s="25"/>
      <c r="EI110" s="25"/>
      <c r="EJ110" s="25"/>
      <c r="EK110" s="26"/>
      <c r="EL110" s="91">
        <f t="shared" si="18"/>
        <v>285935.33</v>
      </c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>
        <f t="shared" si="19"/>
        <v>0</v>
      </c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2">
        <f t="shared" si="20"/>
        <v>0</v>
      </c>
      <c r="FM110" s="92"/>
      <c r="FN110" s="92"/>
      <c r="FO110" s="92"/>
      <c r="FP110" s="92"/>
      <c r="FQ110" s="92"/>
      <c r="FR110" s="92"/>
      <c r="FS110" s="92"/>
      <c r="FT110" s="92"/>
      <c r="FU110" s="92"/>
      <c r="FV110" s="92"/>
      <c r="FW110" s="92"/>
      <c r="FX110" s="92">
        <f t="shared" si="21"/>
        <v>0</v>
      </c>
      <c r="FY110" s="3"/>
      <c r="FZ110" s="3"/>
      <c r="GA110" s="3"/>
    </row>
    <row r="111" spans="1:183" ht="24.75" customHeight="1">
      <c r="A111" s="128" t="s">
        <v>157</v>
      </c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35"/>
      <c r="AL111" s="35"/>
      <c r="AM111" s="35"/>
      <c r="AN111" s="35"/>
      <c r="AO111" s="35"/>
      <c r="AP111" s="35"/>
      <c r="AQ111" s="104"/>
      <c r="AR111" s="104"/>
      <c r="AS111" s="104"/>
      <c r="AT111" s="104"/>
      <c r="AU111" s="104"/>
      <c r="AV111" s="90" t="s">
        <v>158</v>
      </c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104" t="s">
        <v>76</v>
      </c>
      <c r="BI111" s="104"/>
      <c r="BJ111" s="104"/>
      <c r="BK111" s="104"/>
      <c r="BL111" s="104"/>
      <c r="BM111" s="104" t="s">
        <v>107</v>
      </c>
      <c r="BN111" s="104"/>
      <c r="BO111" s="104"/>
      <c r="BP111" s="104"/>
      <c r="BQ111" s="104"/>
      <c r="BR111" s="123">
        <v>20000</v>
      </c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59"/>
      <c r="CF111" s="59"/>
      <c r="CG111" s="59"/>
      <c r="CH111" s="59"/>
      <c r="CI111" s="60"/>
      <c r="CJ111" s="123">
        <v>20000</v>
      </c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123"/>
      <c r="CU111" s="123"/>
      <c r="CV111" s="123"/>
      <c r="CW111" s="124">
        <v>20000</v>
      </c>
      <c r="CX111" s="124"/>
      <c r="CY111" s="124"/>
      <c r="CZ111" s="124"/>
      <c r="DA111" s="124"/>
      <c r="DB111" s="124"/>
      <c r="DC111" s="124"/>
      <c r="DD111" s="124"/>
      <c r="DE111" s="124"/>
      <c r="DF111" s="124"/>
      <c r="DG111" s="124"/>
      <c r="DH111" s="124"/>
      <c r="DI111" s="124"/>
      <c r="DJ111" s="124"/>
      <c r="DK111" s="124"/>
      <c r="DL111" s="124"/>
      <c r="DM111" s="105">
        <v>0</v>
      </c>
      <c r="DN111" s="105"/>
      <c r="DO111" s="105"/>
      <c r="DP111" s="105"/>
      <c r="DQ111" s="105"/>
      <c r="DR111" s="105"/>
      <c r="DS111" s="105"/>
      <c r="DT111" s="105"/>
      <c r="DU111" s="105"/>
      <c r="DV111" s="105"/>
      <c r="DW111" s="105"/>
      <c r="DX111" s="26"/>
      <c r="DY111" s="105">
        <v>0</v>
      </c>
      <c r="DZ111" s="105"/>
      <c r="EA111" s="105"/>
      <c r="EB111" s="105"/>
      <c r="EC111" s="105"/>
      <c r="ED111" s="105"/>
      <c r="EE111" s="105"/>
      <c r="EF111" s="105"/>
      <c r="EG111" s="105"/>
      <c r="EH111" s="25"/>
      <c r="EI111" s="25"/>
      <c r="EJ111" s="25"/>
      <c r="EK111" s="26"/>
      <c r="EL111" s="91">
        <f t="shared" ref="EL111" si="34">CW111</f>
        <v>20000</v>
      </c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>
        <f t="shared" ref="EY111" si="35">BR111-CW111</f>
        <v>0</v>
      </c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2">
        <f t="shared" ref="FL111" si="36">CJ111-CW111</f>
        <v>0</v>
      </c>
      <c r="FM111" s="92"/>
      <c r="FN111" s="92"/>
      <c r="FO111" s="92"/>
      <c r="FP111" s="92"/>
      <c r="FQ111" s="92"/>
      <c r="FR111" s="92"/>
      <c r="FS111" s="92"/>
      <c r="FT111" s="92"/>
      <c r="FU111" s="92"/>
      <c r="FV111" s="92"/>
      <c r="FW111" s="92"/>
      <c r="FX111" s="92">
        <f t="shared" ref="FX111" si="37">CV111-DI111</f>
        <v>0</v>
      </c>
      <c r="FY111" s="62"/>
      <c r="FZ111" s="62"/>
      <c r="GA111" s="62"/>
    </row>
    <row r="112" spans="1:183" ht="24.75" customHeight="1">
      <c r="A112" s="128" t="s">
        <v>157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35"/>
      <c r="AL112" s="35"/>
      <c r="AM112" s="35"/>
      <c r="AN112" s="35"/>
      <c r="AO112" s="35"/>
      <c r="AP112" s="35"/>
      <c r="AQ112" s="104"/>
      <c r="AR112" s="104"/>
      <c r="AS112" s="104"/>
      <c r="AT112" s="104"/>
      <c r="AU112" s="104"/>
      <c r="AV112" s="90" t="s">
        <v>158</v>
      </c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104" t="s">
        <v>76</v>
      </c>
      <c r="BI112" s="104"/>
      <c r="BJ112" s="104"/>
      <c r="BK112" s="104"/>
      <c r="BL112" s="104"/>
      <c r="BM112" s="104" t="s">
        <v>51</v>
      </c>
      <c r="BN112" s="104"/>
      <c r="BO112" s="104"/>
      <c r="BP112" s="104"/>
      <c r="BQ112" s="104"/>
      <c r="BR112" s="123">
        <v>62800</v>
      </c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59"/>
      <c r="CF112" s="59"/>
      <c r="CG112" s="59"/>
      <c r="CH112" s="59"/>
      <c r="CI112" s="60"/>
      <c r="CJ112" s="123">
        <v>62800</v>
      </c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  <c r="CW112" s="124">
        <v>61350</v>
      </c>
      <c r="CX112" s="124"/>
      <c r="CY112" s="124"/>
      <c r="CZ112" s="124"/>
      <c r="DA112" s="124"/>
      <c r="DB112" s="124"/>
      <c r="DC112" s="124"/>
      <c r="DD112" s="124"/>
      <c r="DE112" s="124"/>
      <c r="DF112" s="124"/>
      <c r="DG112" s="124"/>
      <c r="DH112" s="124"/>
      <c r="DI112" s="124"/>
      <c r="DJ112" s="124"/>
      <c r="DK112" s="124"/>
      <c r="DL112" s="124"/>
      <c r="DM112" s="105">
        <v>0</v>
      </c>
      <c r="DN112" s="105"/>
      <c r="DO112" s="105"/>
      <c r="DP112" s="105"/>
      <c r="DQ112" s="105"/>
      <c r="DR112" s="105"/>
      <c r="DS112" s="105"/>
      <c r="DT112" s="105"/>
      <c r="DU112" s="105"/>
      <c r="DV112" s="105"/>
      <c r="DW112" s="105"/>
      <c r="DX112" s="26"/>
      <c r="DY112" s="105">
        <v>0</v>
      </c>
      <c r="DZ112" s="105"/>
      <c r="EA112" s="105"/>
      <c r="EB112" s="105"/>
      <c r="EC112" s="105"/>
      <c r="ED112" s="105"/>
      <c r="EE112" s="105"/>
      <c r="EF112" s="105"/>
      <c r="EG112" s="105"/>
      <c r="EH112" s="25"/>
      <c r="EI112" s="25"/>
      <c r="EJ112" s="25"/>
      <c r="EK112" s="26"/>
      <c r="EL112" s="91">
        <f t="shared" si="18"/>
        <v>61350</v>
      </c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>
        <f t="shared" si="19"/>
        <v>1450</v>
      </c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2">
        <f t="shared" si="20"/>
        <v>1450</v>
      </c>
      <c r="FM112" s="92"/>
      <c r="FN112" s="92"/>
      <c r="FO112" s="92"/>
      <c r="FP112" s="92"/>
      <c r="FQ112" s="92"/>
      <c r="FR112" s="92"/>
      <c r="FS112" s="92"/>
      <c r="FT112" s="92"/>
      <c r="FU112" s="92"/>
      <c r="FV112" s="92"/>
      <c r="FW112" s="92"/>
      <c r="FX112" s="92">
        <f t="shared" si="21"/>
        <v>0</v>
      </c>
      <c r="FY112" s="3"/>
      <c r="FZ112" s="3"/>
      <c r="GA112" s="3"/>
    </row>
    <row r="113" spans="1:183" ht="24.75" customHeight="1">
      <c r="A113" s="103" t="s">
        <v>159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35"/>
      <c r="AL113" s="35"/>
      <c r="AM113" s="35"/>
      <c r="AN113" s="35"/>
      <c r="AO113" s="35"/>
      <c r="AP113" s="35"/>
      <c r="AQ113" s="104"/>
      <c r="AR113" s="104"/>
      <c r="AS113" s="104"/>
      <c r="AT113" s="104"/>
      <c r="AU113" s="104"/>
      <c r="AV113" s="90" t="s">
        <v>160</v>
      </c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104" t="s">
        <v>70</v>
      </c>
      <c r="BI113" s="104"/>
      <c r="BJ113" s="104"/>
      <c r="BK113" s="104"/>
      <c r="BL113" s="104"/>
      <c r="BM113" s="104" t="s">
        <v>51</v>
      </c>
      <c r="BN113" s="104"/>
      <c r="BO113" s="104"/>
      <c r="BP113" s="104"/>
      <c r="BQ113" s="104"/>
      <c r="BR113" s="123">
        <v>30400</v>
      </c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59"/>
      <c r="CF113" s="59"/>
      <c r="CG113" s="59"/>
      <c r="CH113" s="59"/>
      <c r="CI113" s="60"/>
      <c r="CJ113" s="123">
        <v>30400</v>
      </c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3"/>
      <c r="CU113" s="123"/>
      <c r="CV113" s="123"/>
      <c r="CW113" s="124">
        <v>30400</v>
      </c>
      <c r="CX113" s="124"/>
      <c r="CY113" s="124"/>
      <c r="CZ113" s="124"/>
      <c r="DA113" s="124"/>
      <c r="DB113" s="124"/>
      <c r="DC113" s="124"/>
      <c r="DD113" s="124"/>
      <c r="DE113" s="124"/>
      <c r="DF113" s="124"/>
      <c r="DG113" s="124"/>
      <c r="DH113" s="124"/>
      <c r="DI113" s="124"/>
      <c r="DJ113" s="124"/>
      <c r="DK113" s="124"/>
      <c r="DL113" s="124"/>
      <c r="DM113" s="105">
        <v>0</v>
      </c>
      <c r="DN113" s="105"/>
      <c r="DO113" s="105"/>
      <c r="DP113" s="105"/>
      <c r="DQ113" s="105"/>
      <c r="DR113" s="105"/>
      <c r="DS113" s="105"/>
      <c r="DT113" s="105"/>
      <c r="DU113" s="105"/>
      <c r="DV113" s="105"/>
      <c r="DW113" s="105"/>
      <c r="DX113" s="26"/>
      <c r="DY113" s="105">
        <v>0</v>
      </c>
      <c r="DZ113" s="105"/>
      <c r="EA113" s="105"/>
      <c r="EB113" s="105"/>
      <c r="EC113" s="105"/>
      <c r="ED113" s="105"/>
      <c r="EE113" s="105"/>
      <c r="EF113" s="105"/>
      <c r="EG113" s="105"/>
      <c r="EH113" s="25"/>
      <c r="EI113" s="25"/>
      <c r="EJ113" s="25"/>
      <c r="EK113" s="26"/>
      <c r="EL113" s="91">
        <f t="shared" si="18"/>
        <v>30400</v>
      </c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>
        <f t="shared" si="19"/>
        <v>0</v>
      </c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2">
        <f t="shared" si="20"/>
        <v>0</v>
      </c>
      <c r="FM113" s="92"/>
      <c r="FN113" s="92"/>
      <c r="FO113" s="92"/>
      <c r="FP113" s="92"/>
      <c r="FQ113" s="92"/>
      <c r="FR113" s="92"/>
      <c r="FS113" s="92"/>
      <c r="FT113" s="92"/>
      <c r="FU113" s="92"/>
      <c r="FV113" s="92"/>
      <c r="FW113" s="92"/>
      <c r="FX113" s="92">
        <f t="shared" si="21"/>
        <v>0</v>
      </c>
      <c r="FY113" s="3"/>
      <c r="FZ113" s="3"/>
      <c r="GA113" s="3"/>
    </row>
    <row r="114" spans="1:183" ht="24.75" customHeight="1">
      <c r="A114" s="103" t="s">
        <v>159</v>
      </c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35"/>
      <c r="AL114" s="35"/>
      <c r="AM114" s="35"/>
      <c r="AN114" s="35"/>
      <c r="AO114" s="35"/>
      <c r="AP114" s="35"/>
      <c r="AQ114" s="104"/>
      <c r="AR114" s="104"/>
      <c r="AS114" s="104"/>
      <c r="AT114" s="104"/>
      <c r="AU114" s="104"/>
      <c r="AV114" s="90" t="s">
        <v>160</v>
      </c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104" t="s">
        <v>70</v>
      </c>
      <c r="BI114" s="104"/>
      <c r="BJ114" s="104"/>
      <c r="BK114" s="104"/>
      <c r="BL114" s="104"/>
      <c r="BM114" s="104" t="s">
        <v>161</v>
      </c>
      <c r="BN114" s="104"/>
      <c r="BO114" s="104"/>
      <c r="BP114" s="104"/>
      <c r="BQ114" s="104"/>
      <c r="BR114" s="123">
        <v>15000</v>
      </c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59"/>
      <c r="CF114" s="59"/>
      <c r="CG114" s="59"/>
      <c r="CH114" s="59"/>
      <c r="CI114" s="60"/>
      <c r="CJ114" s="123">
        <v>15000</v>
      </c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4">
        <v>15000</v>
      </c>
      <c r="CX114" s="124"/>
      <c r="CY114" s="124"/>
      <c r="CZ114" s="124"/>
      <c r="DA114" s="124"/>
      <c r="DB114" s="124"/>
      <c r="DC114" s="124"/>
      <c r="DD114" s="124"/>
      <c r="DE114" s="124"/>
      <c r="DF114" s="124"/>
      <c r="DG114" s="124"/>
      <c r="DH114" s="124"/>
      <c r="DI114" s="124"/>
      <c r="DJ114" s="124"/>
      <c r="DK114" s="124"/>
      <c r="DL114" s="124"/>
      <c r="DM114" s="105">
        <v>0</v>
      </c>
      <c r="DN114" s="105"/>
      <c r="DO114" s="105"/>
      <c r="DP114" s="105"/>
      <c r="DQ114" s="105"/>
      <c r="DR114" s="105"/>
      <c r="DS114" s="105"/>
      <c r="DT114" s="105"/>
      <c r="DU114" s="105"/>
      <c r="DV114" s="105"/>
      <c r="DW114" s="105"/>
      <c r="DX114" s="26"/>
      <c r="DY114" s="105">
        <v>0</v>
      </c>
      <c r="DZ114" s="105"/>
      <c r="EA114" s="105"/>
      <c r="EB114" s="105"/>
      <c r="EC114" s="105"/>
      <c r="ED114" s="105"/>
      <c r="EE114" s="105"/>
      <c r="EF114" s="105"/>
      <c r="EG114" s="105"/>
      <c r="EH114" s="25"/>
      <c r="EI114" s="25"/>
      <c r="EJ114" s="25"/>
      <c r="EK114" s="26"/>
      <c r="EL114" s="91">
        <f t="shared" si="18"/>
        <v>15000</v>
      </c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>
        <f t="shared" si="19"/>
        <v>0</v>
      </c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2">
        <f t="shared" si="20"/>
        <v>0</v>
      </c>
      <c r="FM114" s="92"/>
      <c r="FN114" s="92"/>
      <c r="FO114" s="92"/>
      <c r="FP114" s="92"/>
      <c r="FQ114" s="92"/>
      <c r="FR114" s="92"/>
      <c r="FS114" s="92"/>
      <c r="FT114" s="92"/>
      <c r="FU114" s="92"/>
      <c r="FV114" s="92"/>
      <c r="FW114" s="92"/>
      <c r="FX114" s="92">
        <f t="shared" si="21"/>
        <v>0</v>
      </c>
      <c r="FY114" s="3"/>
      <c r="FZ114" s="3"/>
      <c r="GA114" s="3"/>
    </row>
    <row r="115" spans="1:183" ht="37.5" customHeight="1">
      <c r="A115" s="125" t="s">
        <v>162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65"/>
      <c r="AL115" s="65"/>
      <c r="AM115" s="65"/>
      <c r="AN115" s="65"/>
      <c r="AO115" s="65"/>
      <c r="AP115" s="65"/>
      <c r="AQ115" s="126"/>
      <c r="AR115" s="126"/>
      <c r="AS115" s="126"/>
      <c r="AT115" s="126"/>
      <c r="AU115" s="126"/>
      <c r="AV115" s="127" t="s">
        <v>158</v>
      </c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6" t="s">
        <v>71</v>
      </c>
      <c r="BI115" s="126"/>
      <c r="BJ115" s="126"/>
      <c r="BK115" s="126"/>
      <c r="BL115" s="126"/>
      <c r="BM115" s="126" t="s">
        <v>107</v>
      </c>
      <c r="BN115" s="126"/>
      <c r="BO115" s="126"/>
      <c r="BP115" s="126"/>
      <c r="BQ115" s="126"/>
      <c r="BR115" s="123">
        <v>15000</v>
      </c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59"/>
      <c r="CF115" s="59"/>
      <c r="CG115" s="59"/>
      <c r="CH115" s="59"/>
      <c r="CI115" s="60"/>
      <c r="CJ115" s="123">
        <v>15000</v>
      </c>
      <c r="CK115" s="123"/>
      <c r="CL115" s="123"/>
      <c r="CM115" s="123"/>
      <c r="CN115" s="123"/>
      <c r="CO115" s="123"/>
      <c r="CP115" s="123"/>
      <c r="CQ115" s="123"/>
      <c r="CR115" s="123"/>
      <c r="CS115" s="123"/>
      <c r="CT115" s="123"/>
      <c r="CU115" s="123"/>
      <c r="CV115" s="123"/>
      <c r="CW115" s="124">
        <v>15000</v>
      </c>
      <c r="CX115" s="124"/>
      <c r="CY115" s="124"/>
      <c r="CZ115" s="124"/>
      <c r="DA115" s="124"/>
      <c r="DB115" s="124"/>
      <c r="DC115" s="124"/>
      <c r="DD115" s="124"/>
      <c r="DE115" s="124"/>
      <c r="DF115" s="124"/>
      <c r="DG115" s="124"/>
      <c r="DH115" s="124"/>
      <c r="DI115" s="124"/>
      <c r="DJ115" s="124"/>
      <c r="DK115" s="124"/>
      <c r="DL115" s="124"/>
      <c r="DM115" s="123">
        <v>0</v>
      </c>
      <c r="DN115" s="123"/>
      <c r="DO115" s="123"/>
      <c r="DP115" s="123"/>
      <c r="DQ115" s="123"/>
      <c r="DR115" s="123"/>
      <c r="DS115" s="123"/>
      <c r="DT115" s="123"/>
      <c r="DU115" s="123"/>
      <c r="DV115" s="123"/>
      <c r="DW115" s="123"/>
      <c r="DX115" s="60"/>
      <c r="DY115" s="123">
        <v>0</v>
      </c>
      <c r="DZ115" s="123"/>
      <c r="EA115" s="123"/>
      <c r="EB115" s="123"/>
      <c r="EC115" s="123"/>
      <c r="ED115" s="123"/>
      <c r="EE115" s="123"/>
      <c r="EF115" s="123"/>
      <c r="EG115" s="123"/>
      <c r="EH115" s="64"/>
      <c r="EI115" s="64"/>
      <c r="EJ115" s="64"/>
      <c r="EK115" s="60"/>
      <c r="EL115" s="91">
        <f t="shared" si="18"/>
        <v>15000</v>
      </c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>
        <f t="shared" si="19"/>
        <v>0</v>
      </c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2">
        <f t="shared" si="20"/>
        <v>0</v>
      </c>
      <c r="FM115" s="92"/>
      <c r="FN115" s="92"/>
      <c r="FO115" s="92"/>
      <c r="FP115" s="92"/>
      <c r="FQ115" s="92"/>
      <c r="FR115" s="92"/>
      <c r="FS115" s="92"/>
      <c r="FT115" s="92"/>
      <c r="FU115" s="92"/>
      <c r="FV115" s="92"/>
      <c r="FW115" s="92"/>
      <c r="FX115" s="92">
        <f t="shared" si="21"/>
        <v>0</v>
      </c>
      <c r="FY115" s="3"/>
      <c r="FZ115" s="3"/>
      <c r="GA115" s="3"/>
    </row>
    <row r="116" spans="1:183" ht="37.5" customHeight="1">
      <c r="A116" s="103" t="s">
        <v>162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35"/>
      <c r="AL116" s="35"/>
      <c r="AM116" s="35"/>
      <c r="AN116" s="35"/>
      <c r="AO116" s="35"/>
      <c r="AP116" s="35"/>
      <c r="AQ116" s="104"/>
      <c r="AR116" s="104"/>
      <c r="AS116" s="104"/>
      <c r="AT116" s="104"/>
      <c r="AU116" s="104"/>
      <c r="AV116" s="90" t="s">
        <v>163</v>
      </c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104" t="s">
        <v>164</v>
      </c>
      <c r="BI116" s="104"/>
      <c r="BJ116" s="104"/>
      <c r="BK116" s="104"/>
      <c r="BL116" s="104"/>
      <c r="BM116" s="104" t="s">
        <v>51</v>
      </c>
      <c r="BN116" s="104"/>
      <c r="BO116" s="104"/>
      <c r="BP116" s="104"/>
      <c r="BQ116" s="104"/>
      <c r="BR116" s="123">
        <v>76400</v>
      </c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59"/>
      <c r="CF116" s="59"/>
      <c r="CG116" s="59"/>
      <c r="CH116" s="59"/>
      <c r="CI116" s="60"/>
      <c r="CJ116" s="123">
        <v>76400</v>
      </c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4">
        <v>76358</v>
      </c>
      <c r="CX116" s="124"/>
      <c r="CY116" s="124"/>
      <c r="CZ116" s="124"/>
      <c r="DA116" s="124"/>
      <c r="DB116" s="124"/>
      <c r="DC116" s="124"/>
      <c r="DD116" s="124"/>
      <c r="DE116" s="124"/>
      <c r="DF116" s="124"/>
      <c r="DG116" s="124"/>
      <c r="DH116" s="124"/>
      <c r="DI116" s="124"/>
      <c r="DJ116" s="124"/>
      <c r="DK116" s="124"/>
      <c r="DL116" s="124"/>
      <c r="DM116" s="105">
        <v>0</v>
      </c>
      <c r="DN116" s="105"/>
      <c r="DO116" s="105"/>
      <c r="DP116" s="105"/>
      <c r="DQ116" s="105"/>
      <c r="DR116" s="105"/>
      <c r="DS116" s="105"/>
      <c r="DT116" s="105"/>
      <c r="DU116" s="105"/>
      <c r="DV116" s="105"/>
      <c r="DW116" s="105"/>
      <c r="DX116" s="26"/>
      <c r="DY116" s="105">
        <v>0</v>
      </c>
      <c r="DZ116" s="105"/>
      <c r="EA116" s="105"/>
      <c r="EB116" s="105"/>
      <c r="EC116" s="105"/>
      <c r="ED116" s="105"/>
      <c r="EE116" s="105"/>
      <c r="EF116" s="105"/>
      <c r="EG116" s="105"/>
      <c r="EH116" s="25"/>
      <c r="EI116" s="25"/>
      <c r="EJ116" s="25"/>
      <c r="EK116" s="26"/>
      <c r="EL116" s="91">
        <f t="shared" si="18"/>
        <v>76358</v>
      </c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>
        <f t="shared" si="19"/>
        <v>42</v>
      </c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2">
        <f t="shared" si="20"/>
        <v>42</v>
      </c>
      <c r="FM116" s="92"/>
      <c r="FN116" s="92"/>
      <c r="FO116" s="92"/>
      <c r="FP116" s="92"/>
      <c r="FQ116" s="92"/>
      <c r="FR116" s="92"/>
      <c r="FS116" s="92"/>
      <c r="FT116" s="92"/>
      <c r="FU116" s="92"/>
      <c r="FV116" s="92"/>
      <c r="FW116" s="92"/>
      <c r="FX116" s="92">
        <f t="shared" si="21"/>
        <v>0</v>
      </c>
      <c r="FY116" s="3"/>
      <c r="FZ116" s="3"/>
      <c r="GA116" s="3"/>
    </row>
    <row r="117" spans="1:183" ht="24.75" customHeight="1">
      <c r="A117" s="103" t="s">
        <v>165</v>
      </c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35"/>
      <c r="AL117" s="35"/>
      <c r="AM117" s="35"/>
      <c r="AN117" s="35"/>
      <c r="AO117" s="35"/>
      <c r="AP117" s="35"/>
      <c r="AQ117" s="104"/>
      <c r="AR117" s="104"/>
      <c r="AS117" s="104"/>
      <c r="AT117" s="104"/>
      <c r="AU117" s="104"/>
      <c r="AV117" s="90" t="s">
        <v>166</v>
      </c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104" t="s">
        <v>70</v>
      </c>
      <c r="BI117" s="104"/>
      <c r="BJ117" s="104"/>
      <c r="BK117" s="104"/>
      <c r="BL117" s="104"/>
      <c r="BM117" s="104" t="s">
        <v>51</v>
      </c>
      <c r="BN117" s="104"/>
      <c r="BO117" s="104"/>
      <c r="BP117" s="104"/>
      <c r="BQ117" s="104"/>
      <c r="BR117" s="123">
        <v>11800</v>
      </c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59"/>
      <c r="CF117" s="59"/>
      <c r="CG117" s="59"/>
      <c r="CH117" s="59"/>
      <c r="CI117" s="60"/>
      <c r="CJ117" s="123">
        <v>11800</v>
      </c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4">
        <v>11174.59</v>
      </c>
      <c r="CX117" s="124"/>
      <c r="CY117" s="124"/>
      <c r="CZ117" s="124"/>
      <c r="DA117" s="124"/>
      <c r="DB117" s="124"/>
      <c r="DC117" s="124"/>
      <c r="DD117" s="124"/>
      <c r="DE117" s="124"/>
      <c r="DF117" s="124"/>
      <c r="DG117" s="124"/>
      <c r="DH117" s="124"/>
      <c r="DI117" s="124"/>
      <c r="DJ117" s="124"/>
      <c r="DK117" s="124"/>
      <c r="DL117" s="124"/>
      <c r="DM117" s="105">
        <v>0</v>
      </c>
      <c r="DN117" s="105"/>
      <c r="DO117" s="105"/>
      <c r="DP117" s="105"/>
      <c r="DQ117" s="105"/>
      <c r="DR117" s="105"/>
      <c r="DS117" s="105"/>
      <c r="DT117" s="105"/>
      <c r="DU117" s="105"/>
      <c r="DV117" s="105"/>
      <c r="DW117" s="105"/>
      <c r="DX117" s="26"/>
      <c r="DY117" s="105">
        <v>0</v>
      </c>
      <c r="DZ117" s="105"/>
      <c r="EA117" s="105"/>
      <c r="EB117" s="105"/>
      <c r="EC117" s="105"/>
      <c r="ED117" s="105"/>
      <c r="EE117" s="105"/>
      <c r="EF117" s="105"/>
      <c r="EG117" s="105"/>
      <c r="EH117" s="25"/>
      <c r="EI117" s="25"/>
      <c r="EJ117" s="25"/>
      <c r="EK117" s="26"/>
      <c r="EL117" s="91">
        <f t="shared" si="18"/>
        <v>11174.59</v>
      </c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>
        <f t="shared" si="19"/>
        <v>625.40999999999985</v>
      </c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2">
        <f t="shared" si="20"/>
        <v>625.40999999999985</v>
      </c>
      <c r="FM117" s="92"/>
      <c r="FN117" s="92"/>
      <c r="FO117" s="92"/>
      <c r="FP117" s="92"/>
      <c r="FQ117" s="92"/>
      <c r="FR117" s="92"/>
      <c r="FS117" s="92"/>
      <c r="FT117" s="92"/>
      <c r="FU117" s="92"/>
      <c r="FV117" s="92"/>
      <c r="FW117" s="92"/>
      <c r="FX117" s="92">
        <f t="shared" si="21"/>
        <v>0</v>
      </c>
      <c r="FY117" s="3"/>
      <c r="FZ117" s="3"/>
      <c r="GA117" s="3"/>
    </row>
    <row r="118" spans="1:183" s="33" customFormat="1" ht="17.25" customHeight="1">
      <c r="A118" s="93" t="s">
        <v>167</v>
      </c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120"/>
      <c r="AL118" s="120"/>
      <c r="AM118" s="120"/>
      <c r="AN118" s="120"/>
      <c r="AO118" s="120"/>
      <c r="AP118" s="120"/>
      <c r="AQ118" s="94" t="s">
        <v>42</v>
      </c>
      <c r="AR118" s="94"/>
      <c r="AS118" s="94"/>
      <c r="AT118" s="94"/>
      <c r="AU118" s="94"/>
      <c r="AV118" s="95" t="s">
        <v>42</v>
      </c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4" t="s">
        <v>42</v>
      </c>
      <c r="BI118" s="94"/>
      <c r="BJ118" s="94"/>
      <c r="BK118" s="94"/>
      <c r="BL118" s="94"/>
      <c r="BM118" s="94" t="s">
        <v>42</v>
      </c>
      <c r="BN118" s="94"/>
      <c r="BO118" s="94"/>
      <c r="BP118" s="94"/>
      <c r="BQ118" s="94"/>
      <c r="BR118" s="96" t="s">
        <v>42</v>
      </c>
      <c r="BS118" s="96"/>
      <c r="BT118" s="96"/>
      <c r="BU118" s="96"/>
      <c r="BV118" s="96"/>
      <c r="BW118" s="96"/>
      <c r="BX118" s="96"/>
      <c r="BY118" s="96"/>
      <c r="BZ118" s="96"/>
      <c r="CA118" s="96"/>
      <c r="CB118" s="96"/>
      <c r="CC118" s="96"/>
      <c r="CD118" s="96"/>
      <c r="CE118" s="96"/>
      <c r="CF118" s="96"/>
      <c r="CG118" s="96"/>
      <c r="CH118" s="96"/>
      <c r="CI118" s="96"/>
      <c r="CJ118" s="96" t="s">
        <v>42</v>
      </c>
      <c r="CK118" s="96"/>
      <c r="CL118" s="96"/>
      <c r="CM118" s="96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 t="s">
        <v>42</v>
      </c>
      <c r="CX118" s="96"/>
      <c r="CY118" s="96"/>
      <c r="CZ118" s="96"/>
      <c r="DA118" s="96"/>
      <c r="DB118" s="96"/>
      <c r="DC118" s="96"/>
      <c r="DD118" s="96"/>
      <c r="DE118" s="96"/>
      <c r="DF118" s="96"/>
      <c r="DG118" s="96"/>
      <c r="DH118" s="96"/>
      <c r="DI118" s="96"/>
      <c r="DJ118" s="96"/>
      <c r="DK118" s="96"/>
      <c r="DL118" s="96"/>
      <c r="DM118" s="96" t="s">
        <v>42</v>
      </c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/>
      <c r="DY118" s="96" t="s">
        <v>42</v>
      </c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/>
      <c r="EL118" s="96" t="s">
        <v>42</v>
      </c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6"/>
      <c r="EY118" s="96" t="s">
        <v>42</v>
      </c>
      <c r="EZ118" s="96"/>
      <c r="FA118" s="96"/>
      <c r="FB118" s="96"/>
      <c r="FC118" s="96"/>
      <c r="FD118" s="96"/>
      <c r="FE118" s="96"/>
      <c r="FF118" s="96"/>
      <c r="FG118" s="96"/>
      <c r="FH118" s="96"/>
      <c r="FI118" s="96"/>
      <c r="FJ118" s="96"/>
      <c r="FK118" s="96"/>
      <c r="FL118" s="97" t="s">
        <v>42</v>
      </c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</row>
    <row r="119" spans="1:183" s="33" customFormat="1" ht="15" customHeight="1">
      <c r="A119" s="98" t="s">
        <v>168</v>
      </c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121"/>
      <c r="AL119" s="121"/>
      <c r="AM119" s="121"/>
      <c r="AN119" s="121"/>
      <c r="AO119" s="121"/>
      <c r="AP119" s="121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00">
        <f>BR120</f>
        <v>26200</v>
      </c>
      <c r="BS119" s="100"/>
      <c r="BT119" s="100"/>
      <c r="BU119" s="100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00"/>
      <c r="CJ119" s="100">
        <f>CJ120</f>
        <v>26200</v>
      </c>
      <c r="CK119" s="100"/>
      <c r="CL119" s="100"/>
      <c r="CM119" s="100"/>
      <c r="CN119" s="100"/>
      <c r="CO119" s="100"/>
      <c r="CP119" s="100"/>
      <c r="CQ119" s="100"/>
      <c r="CR119" s="100"/>
      <c r="CS119" s="100"/>
      <c r="CT119" s="100"/>
      <c r="CU119" s="100"/>
      <c r="CV119" s="100"/>
      <c r="CW119" s="100">
        <f>CW120</f>
        <v>26200</v>
      </c>
      <c r="CX119" s="100"/>
      <c r="CY119" s="100"/>
      <c r="CZ119" s="100"/>
      <c r="DA119" s="100"/>
      <c r="DB119" s="100"/>
      <c r="DC119" s="100"/>
      <c r="DD119" s="100"/>
      <c r="DE119" s="100"/>
      <c r="DF119" s="100"/>
      <c r="DG119" s="100"/>
      <c r="DH119" s="100"/>
      <c r="DI119" s="100"/>
      <c r="DJ119" s="100"/>
      <c r="DK119" s="100"/>
      <c r="DL119" s="100"/>
      <c r="DM119" s="100">
        <v>0</v>
      </c>
      <c r="DN119" s="100"/>
      <c r="DO119" s="100"/>
      <c r="DP119" s="100"/>
      <c r="DQ119" s="100"/>
      <c r="DR119" s="100"/>
      <c r="DS119" s="100"/>
      <c r="DT119" s="100"/>
      <c r="DU119" s="100"/>
      <c r="DV119" s="100"/>
      <c r="DW119" s="100"/>
      <c r="DX119" s="100"/>
      <c r="DY119" s="100">
        <v>0</v>
      </c>
      <c r="DZ119" s="100"/>
      <c r="EA119" s="100"/>
      <c r="EB119" s="100"/>
      <c r="EC119" s="100"/>
      <c r="ED119" s="100"/>
      <c r="EE119" s="100"/>
      <c r="EF119" s="100"/>
      <c r="EG119" s="100"/>
      <c r="EH119" s="100"/>
      <c r="EI119" s="100"/>
      <c r="EJ119" s="100"/>
      <c r="EK119" s="100"/>
      <c r="EL119" s="100">
        <f>CW119</f>
        <v>26200</v>
      </c>
      <c r="EM119" s="100"/>
      <c r="EN119" s="100"/>
      <c r="EO119" s="100"/>
      <c r="EP119" s="100"/>
      <c r="EQ119" s="100"/>
      <c r="ER119" s="100"/>
      <c r="ES119" s="100"/>
      <c r="ET119" s="100"/>
      <c r="EU119" s="100"/>
      <c r="EV119" s="100"/>
      <c r="EW119" s="100"/>
      <c r="EX119" s="100"/>
      <c r="EY119" s="100">
        <f>BR119-CW119</f>
        <v>0</v>
      </c>
      <c r="EZ119" s="100"/>
      <c r="FA119" s="100"/>
      <c r="FB119" s="100"/>
      <c r="FC119" s="100"/>
      <c r="FD119" s="100"/>
      <c r="FE119" s="100"/>
      <c r="FF119" s="100"/>
      <c r="FG119" s="100"/>
      <c r="FH119" s="100"/>
      <c r="FI119" s="100"/>
      <c r="FJ119" s="100"/>
      <c r="FK119" s="100"/>
      <c r="FL119" s="101">
        <f>CJ119-CW119</f>
        <v>0</v>
      </c>
      <c r="FM119" s="101"/>
      <c r="FN119" s="101"/>
      <c r="FO119" s="101"/>
      <c r="FP119" s="101"/>
      <c r="FQ119" s="101"/>
      <c r="FR119" s="101"/>
      <c r="FS119" s="101"/>
      <c r="FT119" s="101"/>
      <c r="FU119" s="101"/>
      <c r="FV119" s="101"/>
      <c r="FW119" s="101"/>
      <c r="FX119" s="101"/>
    </row>
    <row r="120" spans="1:183" ht="24.75" customHeight="1">
      <c r="A120" s="103" t="s">
        <v>169</v>
      </c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35"/>
      <c r="AL120" s="35"/>
      <c r="AM120" s="35"/>
      <c r="AN120" s="35"/>
      <c r="AO120" s="35"/>
      <c r="AP120" s="35"/>
      <c r="AQ120" s="104"/>
      <c r="AR120" s="104"/>
      <c r="AS120" s="104"/>
      <c r="AT120" s="104"/>
      <c r="AU120" s="104"/>
      <c r="AV120" s="90" t="s">
        <v>170</v>
      </c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104" t="s">
        <v>71</v>
      </c>
      <c r="BI120" s="104"/>
      <c r="BJ120" s="104"/>
      <c r="BK120" s="104"/>
      <c r="BL120" s="104"/>
      <c r="BM120" s="104" t="s">
        <v>51</v>
      </c>
      <c r="BN120" s="104"/>
      <c r="BO120" s="104"/>
      <c r="BP120" s="104"/>
      <c r="BQ120" s="104"/>
      <c r="BR120" s="105">
        <v>26200</v>
      </c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25"/>
      <c r="CF120" s="25"/>
      <c r="CG120" s="25"/>
      <c r="CH120" s="25"/>
      <c r="CI120" s="26"/>
      <c r="CJ120" s="105">
        <v>26200</v>
      </c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91">
        <v>26200</v>
      </c>
      <c r="CX120" s="91"/>
      <c r="CY120" s="91"/>
      <c r="CZ120" s="91"/>
      <c r="DA120" s="91"/>
      <c r="DB120" s="91"/>
      <c r="DC120" s="91"/>
      <c r="DD120" s="91"/>
      <c r="DE120" s="91"/>
      <c r="DF120" s="91"/>
      <c r="DG120" s="91"/>
      <c r="DH120" s="91"/>
      <c r="DI120" s="91"/>
      <c r="DJ120" s="91"/>
      <c r="DK120" s="91"/>
      <c r="DL120" s="91"/>
      <c r="DM120" s="105">
        <v>0</v>
      </c>
      <c r="DN120" s="105"/>
      <c r="DO120" s="105"/>
      <c r="DP120" s="105"/>
      <c r="DQ120" s="105"/>
      <c r="DR120" s="105"/>
      <c r="DS120" s="105"/>
      <c r="DT120" s="105"/>
      <c r="DU120" s="105"/>
      <c r="DV120" s="105"/>
      <c r="DW120" s="105"/>
      <c r="DX120" s="26"/>
      <c r="DY120" s="105">
        <v>0</v>
      </c>
      <c r="DZ120" s="105"/>
      <c r="EA120" s="105"/>
      <c r="EB120" s="105"/>
      <c r="EC120" s="105"/>
      <c r="ED120" s="105"/>
      <c r="EE120" s="105"/>
      <c r="EF120" s="105"/>
      <c r="EG120" s="105"/>
      <c r="EH120" s="25"/>
      <c r="EI120" s="25"/>
      <c r="EJ120" s="25"/>
      <c r="EK120" s="26"/>
      <c r="EL120" s="91">
        <f>CW120</f>
        <v>26200</v>
      </c>
      <c r="EM120" s="91"/>
      <c r="EN120" s="91"/>
      <c r="EO120" s="91"/>
      <c r="EP120" s="91"/>
      <c r="EQ120" s="91"/>
      <c r="ER120" s="91"/>
      <c r="ES120" s="91"/>
      <c r="ET120" s="91"/>
      <c r="EU120" s="91"/>
      <c r="EV120" s="91"/>
      <c r="EW120" s="91"/>
      <c r="EX120" s="91"/>
      <c r="EY120" s="91">
        <f>BR120-CW120</f>
        <v>0</v>
      </c>
      <c r="EZ120" s="91"/>
      <c r="FA120" s="91"/>
      <c r="FB120" s="91"/>
      <c r="FC120" s="91"/>
      <c r="FD120" s="91"/>
      <c r="FE120" s="91"/>
      <c r="FF120" s="91"/>
      <c r="FG120" s="91"/>
      <c r="FH120" s="91"/>
      <c r="FI120" s="91"/>
      <c r="FJ120" s="91"/>
      <c r="FK120" s="91"/>
      <c r="FL120" s="92">
        <f>CJ120-CW120</f>
        <v>0</v>
      </c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>
        <f>CV120-DI120</f>
        <v>0</v>
      </c>
      <c r="FY120" s="3"/>
      <c r="FZ120" s="3"/>
      <c r="GA120" s="3"/>
    </row>
    <row r="121" spans="1:183" s="33" customFormat="1" ht="17.25" customHeight="1">
      <c r="A121" s="93" t="s">
        <v>171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120"/>
      <c r="AL121" s="120"/>
      <c r="AM121" s="120"/>
      <c r="AN121" s="120"/>
      <c r="AO121" s="120"/>
      <c r="AP121" s="120"/>
      <c r="AQ121" s="94" t="s">
        <v>42</v>
      </c>
      <c r="AR121" s="94"/>
      <c r="AS121" s="94"/>
      <c r="AT121" s="94"/>
      <c r="AU121" s="94"/>
      <c r="AV121" s="95" t="s">
        <v>42</v>
      </c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4" t="s">
        <v>42</v>
      </c>
      <c r="BI121" s="94"/>
      <c r="BJ121" s="94"/>
      <c r="BK121" s="94"/>
      <c r="BL121" s="94"/>
      <c r="BM121" s="94" t="s">
        <v>42</v>
      </c>
      <c r="BN121" s="94"/>
      <c r="BO121" s="94"/>
      <c r="BP121" s="94"/>
      <c r="BQ121" s="94"/>
      <c r="BR121" s="96" t="s">
        <v>42</v>
      </c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 t="s">
        <v>42</v>
      </c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 t="s">
        <v>42</v>
      </c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96"/>
      <c r="DJ121" s="96"/>
      <c r="DK121" s="96"/>
      <c r="DL121" s="96"/>
      <c r="DM121" s="96" t="s">
        <v>42</v>
      </c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 t="s">
        <v>42</v>
      </c>
      <c r="DZ121" s="96"/>
      <c r="EA121" s="96"/>
      <c r="EB121" s="96"/>
      <c r="EC121" s="96"/>
      <c r="ED121" s="96"/>
      <c r="EE121" s="96"/>
      <c r="EF121" s="96"/>
      <c r="EG121" s="96"/>
      <c r="EH121" s="96"/>
      <c r="EI121" s="96"/>
      <c r="EJ121" s="96"/>
      <c r="EK121" s="96"/>
      <c r="EL121" s="96" t="s">
        <v>42</v>
      </c>
      <c r="EM121" s="96"/>
      <c r="EN121" s="96"/>
      <c r="EO121" s="96"/>
      <c r="EP121" s="96"/>
      <c r="EQ121" s="96"/>
      <c r="ER121" s="96"/>
      <c r="ES121" s="96"/>
      <c r="ET121" s="96"/>
      <c r="EU121" s="96"/>
      <c r="EV121" s="96"/>
      <c r="EW121" s="96"/>
      <c r="EX121" s="96"/>
      <c r="EY121" s="96" t="s">
        <v>42</v>
      </c>
      <c r="EZ121" s="96"/>
      <c r="FA121" s="96"/>
      <c r="FB121" s="96"/>
      <c r="FC121" s="96"/>
      <c r="FD121" s="96"/>
      <c r="FE121" s="96"/>
      <c r="FF121" s="96"/>
      <c r="FG121" s="96"/>
      <c r="FH121" s="96"/>
      <c r="FI121" s="96"/>
      <c r="FJ121" s="96"/>
      <c r="FK121" s="96"/>
      <c r="FL121" s="97" t="s">
        <v>42</v>
      </c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</row>
    <row r="122" spans="1:183" s="33" customFormat="1" ht="15" customHeight="1">
      <c r="A122" s="98" t="s">
        <v>172</v>
      </c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121"/>
      <c r="AL122" s="121"/>
      <c r="AM122" s="121"/>
      <c r="AN122" s="121"/>
      <c r="AO122" s="121"/>
      <c r="AP122" s="121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2"/>
      <c r="BL122" s="122"/>
      <c r="BM122" s="122"/>
      <c r="BN122" s="122"/>
      <c r="BO122" s="122"/>
      <c r="BP122" s="122"/>
      <c r="BQ122" s="122"/>
      <c r="BR122" s="100">
        <f>BR123</f>
        <v>4272973.29</v>
      </c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00"/>
      <c r="CJ122" s="100">
        <f>CJ123</f>
        <v>4272973.29</v>
      </c>
      <c r="CK122" s="100"/>
      <c r="CL122" s="100"/>
      <c r="CM122" s="100"/>
      <c r="CN122" s="100"/>
      <c r="CO122" s="100"/>
      <c r="CP122" s="100"/>
      <c r="CQ122" s="100"/>
      <c r="CR122" s="100"/>
      <c r="CS122" s="100"/>
      <c r="CT122" s="100"/>
      <c r="CU122" s="100"/>
      <c r="CV122" s="100"/>
      <c r="CW122" s="100">
        <f>CW123</f>
        <v>4272973.29</v>
      </c>
      <c r="CX122" s="100"/>
      <c r="CY122" s="100"/>
      <c r="CZ122" s="100"/>
      <c r="DA122" s="100"/>
      <c r="DB122" s="100"/>
      <c r="DC122" s="100"/>
      <c r="DD122" s="100"/>
      <c r="DE122" s="100"/>
      <c r="DF122" s="100"/>
      <c r="DG122" s="100"/>
      <c r="DH122" s="100"/>
      <c r="DI122" s="100"/>
      <c r="DJ122" s="100"/>
      <c r="DK122" s="100"/>
      <c r="DL122" s="100"/>
      <c r="DM122" s="100">
        <v>0</v>
      </c>
      <c r="DN122" s="100"/>
      <c r="DO122" s="100"/>
      <c r="DP122" s="100"/>
      <c r="DQ122" s="100"/>
      <c r="DR122" s="100"/>
      <c r="DS122" s="100"/>
      <c r="DT122" s="100"/>
      <c r="DU122" s="100"/>
      <c r="DV122" s="100"/>
      <c r="DW122" s="100"/>
      <c r="DX122" s="100"/>
      <c r="DY122" s="100">
        <v>0</v>
      </c>
      <c r="DZ122" s="100"/>
      <c r="EA122" s="100"/>
      <c r="EB122" s="100"/>
      <c r="EC122" s="100"/>
      <c r="ED122" s="100"/>
      <c r="EE122" s="100"/>
      <c r="EF122" s="100"/>
      <c r="EG122" s="100"/>
      <c r="EH122" s="100"/>
      <c r="EI122" s="100"/>
      <c r="EJ122" s="100"/>
      <c r="EK122" s="100"/>
      <c r="EL122" s="100">
        <f>CW122</f>
        <v>4272973.29</v>
      </c>
      <c r="EM122" s="100"/>
      <c r="EN122" s="100"/>
      <c r="EO122" s="100"/>
      <c r="EP122" s="100"/>
      <c r="EQ122" s="100"/>
      <c r="ER122" s="100"/>
      <c r="ES122" s="100"/>
      <c r="ET122" s="100"/>
      <c r="EU122" s="100"/>
      <c r="EV122" s="100"/>
      <c r="EW122" s="100"/>
      <c r="EX122" s="100"/>
      <c r="EY122" s="100">
        <f>BR122-CW122</f>
        <v>0</v>
      </c>
      <c r="EZ122" s="100"/>
      <c r="FA122" s="100"/>
      <c r="FB122" s="100"/>
      <c r="FC122" s="100"/>
      <c r="FD122" s="100"/>
      <c r="FE122" s="100"/>
      <c r="FF122" s="100"/>
      <c r="FG122" s="100"/>
      <c r="FH122" s="100"/>
      <c r="FI122" s="100"/>
      <c r="FJ122" s="100"/>
      <c r="FK122" s="100"/>
      <c r="FL122" s="101">
        <f t="shared" ref="FL122:FL129" si="38">CJ122-CW122</f>
        <v>0</v>
      </c>
      <c r="FM122" s="101"/>
      <c r="FN122" s="101"/>
      <c r="FO122" s="101"/>
      <c r="FP122" s="101"/>
      <c r="FQ122" s="101"/>
      <c r="FR122" s="101"/>
      <c r="FS122" s="101"/>
      <c r="FT122" s="101"/>
      <c r="FU122" s="101"/>
      <c r="FV122" s="101"/>
      <c r="FW122" s="101"/>
      <c r="FX122" s="101"/>
    </row>
    <row r="123" spans="1:183" ht="26.25" customHeight="1">
      <c r="A123" s="113" t="s">
        <v>173</v>
      </c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37"/>
      <c r="AI123" s="37"/>
      <c r="AJ123" s="37"/>
      <c r="AK123" s="35"/>
      <c r="AL123" s="35"/>
      <c r="AM123" s="35"/>
      <c r="AN123" s="35"/>
      <c r="AO123" s="35"/>
      <c r="AP123" s="35"/>
      <c r="AQ123" s="83"/>
      <c r="AR123" s="83"/>
      <c r="AS123" s="83"/>
      <c r="AT123" s="83"/>
      <c r="AU123" s="83"/>
      <c r="AV123" s="84" t="s">
        <v>174</v>
      </c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5">
        <f>BR124+BR126</f>
        <v>4272973.29</v>
      </c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27"/>
      <c r="CF123" s="27"/>
      <c r="CG123" s="27"/>
      <c r="CH123" s="27"/>
      <c r="CI123" s="28"/>
      <c r="CJ123" s="86">
        <f>CJ124+CJ126</f>
        <v>4272973.29</v>
      </c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>
        <f>CW124+CW126</f>
        <v>4272973.29</v>
      </c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5">
        <v>0</v>
      </c>
      <c r="DN123" s="85"/>
      <c r="DO123" s="85"/>
      <c r="DP123" s="85"/>
      <c r="DQ123" s="85"/>
      <c r="DR123" s="85"/>
      <c r="DS123" s="85"/>
      <c r="DT123" s="85"/>
      <c r="DU123" s="85"/>
      <c r="DV123" s="85"/>
      <c r="DW123" s="85"/>
      <c r="DX123" s="28"/>
      <c r="DY123" s="85">
        <v>0</v>
      </c>
      <c r="DZ123" s="85"/>
      <c r="EA123" s="85"/>
      <c r="EB123" s="85"/>
      <c r="EC123" s="85"/>
      <c r="ED123" s="85"/>
      <c r="EE123" s="85"/>
      <c r="EF123" s="85"/>
      <c r="EG123" s="85"/>
      <c r="EH123" s="27"/>
      <c r="EI123" s="27"/>
      <c r="EJ123" s="27"/>
      <c r="EK123" s="28"/>
      <c r="EL123" s="86">
        <f>CJ123</f>
        <v>4272973.29</v>
      </c>
      <c r="EM123" s="86"/>
      <c r="EN123" s="86"/>
      <c r="EO123" s="86"/>
      <c r="EP123" s="86"/>
      <c r="EQ123" s="86"/>
      <c r="ER123" s="86"/>
      <c r="ES123" s="86"/>
      <c r="ET123" s="86"/>
      <c r="EU123" s="86"/>
      <c r="EV123" s="86"/>
      <c r="EW123" s="86"/>
      <c r="EX123" s="86"/>
      <c r="EY123" s="86">
        <f>BR123-CW123</f>
        <v>0</v>
      </c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  <c r="FK123" s="86"/>
      <c r="FL123" s="87">
        <f t="shared" si="38"/>
        <v>0</v>
      </c>
      <c r="FM123" s="87"/>
      <c r="FN123" s="87"/>
      <c r="FO123" s="87"/>
      <c r="FP123" s="87"/>
      <c r="FQ123" s="87"/>
      <c r="FR123" s="87"/>
      <c r="FS123" s="87"/>
      <c r="FT123" s="87"/>
      <c r="FU123" s="87"/>
      <c r="FV123" s="87"/>
      <c r="FW123" s="87"/>
      <c r="FX123" s="87">
        <f>CV123-DI123</f>
        <v>0</v>
      </c>
      <c r="FY123" s="3"/>
      <c r="FZ123" s="3"/>
      <c r="GA123" s="3"/>
    </row>
    <row r="124" spans="1:183" s="47" customFormat="1" ht="39" customHeight="1">
      <c r="A124" s="114" t="s">
        <v>175</v>
      </c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42"/>
      <c r="AI124" s="42"/>
      <c r="AJ124" s="42"/>
      <c r="AK124" s="43"/>
      <c r="AL124" s="43"/>
      <c r="AM124" s="43"/>
      <c r="AN124" s="43"/>
      <c r="AO124" s="43"/>
      <c r="AP124" s="43"/>
      <c r="AQ124" s="115"/>
      <c r="AR124" s="115"/>
      <c r="AS124" s="115"/>
      <c r="AT124" s="115"/>
      <c r="AU124" s="115"/>
      <c r="AV124" s="116" t="s">
        <v>176</v>
      </c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7">
        <f>BR125</f>
        <v>650500</v>
      </c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44"/>
      <c r="CF124" s="44"/>
      <c r="CG124" s="44"/>
      <c r="CH124" s="44"/>
      <c r="CI124" s="45"/>
      <c r="CJ124" s="118">
        <f>CJ125</f>
        <v>650500</v>
      </c>
      <c r="CK124" s="118"/>
      <c r="CL124" s="118"/>
      <c r="CM124" s="118"/>
      <c r="CN124" s="118"/>
      <c r="CO124" s="118"/>
      <c r="CP124" s="118"/>
      <c r="CQ124" s="118"/>
      <c r="CR124" s="118"/>
      <c r="CS124" s="118"/>
      <c r="CT124" s="118"/>
      <c r="CU124" s="118"/>
      <c r="CV124" s="118"/>
      <c r="CW124" s="110">
        <f>CW125</f>
        <v>650500</v>
      </c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0"/>
      <c r="DI124" s="110"/>
      <c r="DJ124" s="110"/>
      <c r="DK124" s="110"/>
      <c r="DL124" s="110"/>
      <c r="DM124" s="117">
        <v>0</v>
      </c>
      <c r="DN124" s="117"/>
      <c r="DO124" s="117"/>
      <c r="DP124" s="117"/>
      <c r="DQ124" s="117"/>
      <c r="DR124" s="117"/>
      <c r="DS124" s="117"/>
      <c r="DT124" s="117"/>
      <c r="DU124" s="117"/>
      <c r="DV124" s="117"/>
      <c r="DW124" s="117"/>
      <c r="DX124" s="45"/>
      <c r="DY124" s="117">
        <v>0</v>
      </c>
      <c r="DZ124" s="117"/>
      <c r="EA124" s="117"/>
      <c r="EB124" s="117"/>
      <c r="EC124" s="117"/>
      <c r="ED124" s="117"/>
      <c r="EE124" s="117"/>
      <c r="EF124" s="117"/>
      <c r="EG124" s="117"/>
      <c r="EH124" s="44"/>
      <c r="EI124" s="44"/>
      <c r="EJ124" s="44"/>
      <c r="EK124" s="45"/>
      <c r="EL124" s="118">
        <f t="shared" ref="EL124:EL129" si="39">CW124</f>
        <v>650500</v>
      </c>
      <c r="EM124" s="118"/>
      <c r="EN124" s="118"/>
      <c r="EO124" s="118"/>
      <c r="EP124" s="118"/>
      <c r="EQ124" s="118"/>
      <c r="ER124" s="118"/>
      <c r="ES124" s="118"/>
      <c r="ET124" s="118"/>
      <c r="EU124" s="118"/>
      <c r="EV124" s="118"/>
      <c r="EW124" s="118"/>
      <c r="EX124" s="118"/>
      <c r="EY124" s="118">
        <f>BR124-CJ124</f>
        <v>0</v>
      </c>
      <c r="EZ124" s="118"/>
      <c r="FA124" s="118"/>
      <c r="FB124" s="118"/>
      <c r="FC124" s="118"/>
      <c r="FD124" s="118"/>
      <c r="FE124" s="118"/>
      <c r="FF124" s="118"/>
      <c r="FG124" s="118"/>
      <c r="FH124" s="118"/>
      <c r="FI124" s="118"/>
      <c r="FJ124" s="118"/>
      <c r="FK124" s="118"/>
      <c r="FL124" s="119">
        <f t="shared" si="38"/>
        <v>0</v>
      </c>
      <c r="FM124" s="119"/>
      <c r="FN124" s="119"/>
      <c r="FO124" s="119"/>
      <c r="FP124" s="119"/>
      <c r="FQ124" s="119"/>
      <c r="FR124" s="119"/>
      <c r="FS124" s="119"/>
      <c r="FT124" s="119"/>
      <c r="FU124" s="119"/>
      <c r="FV124" s="119"/>
      <c r="FW124" s="119"/>
      <c r="FX124" s="119"/>
      <c r="FY124" s="46"/>
      <c r="FZ124" s="46"/>
      <c r="GA124" s="46"/>
    </row>
    <row r="125" spans="1:183" s="47" customFormat="1" ht="36.75" customHeight="1">
      <c r="A125" s="106" t="s">
        <v>177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43"/>
      <c r="AL125" s="43"/>
      <c r="AM125" s="43"/>
      <c r="AN125" s="43"/>
      <c r="AO125" s="43"/>
      <c r="AP125" s="43"/>
      <c r="AQ125" s="107"/>
      <c r="AR125" s="107"/>
      <c r="AS125" s="107"/>
      <c r="AT125" s="107"/>
      <c r="AU125" s="107"/>
      <c r="AV125" s="108" t="s">
        <v>178</v>
      </c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7" t="s">
        <v>179</v>
      </c>
      <c r="BI125" s="107"/>
      <c r="BJ125" s="107"/>
      <c r="BK125" s="107"/>
      <c r="BL125" s="107"/>
      <c r="BM125" s="107" t="s">
        <v>180</v>
      </c>
      <c r="BN125" s="107"/>
      <c r="BO125" s="107"/>
      <c r="BP125" s="107"/>
      <c r="BQ125" s="107"/>
      <c r="BR125" s="109">
        <v>650500</v>
      </c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48"/>
      <c r="CF125" s="48"/>
      <c r="CG125" s="48"/>
      <c r="CH125" s="48"/>
      <c r="CI125" s="49"/>
      <c r="CJ125" s="109">
        <v>650500</v>
      </c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10">
        <v>650500</v>
      </c>
      <c r="CX125" s="110"/>
      <c r="CY125" s="110"/>
      <c r="CZ125" s="110"/>
      <c r="DA125" s="110"/>
      <c r="DB125" s="110"/>
      <c r="DC125" s="110"/>
      <c r="DD125" s="110"/>
      <c r="DE125" s="110"/>
      <c r="DF125" s="110"/>
      <c r="DG125" s="110"/>
      <c r="DH125" s="110"/>
      <c r="DI125" s="110"/>
      <c r="DJ125" s="110"/>
      <c r="DK125" s="110"/>
      <c r="DL125" s="110"/>
      <c r="DM125" s="109">
        <v>0</v>
      </c>
      <c r="DN125" s="109"/>
      <c r="DO125" s="109"/>
      <c r="DP125" s="109"/>
      <c r="DQ125" s="109"/>
      <c r="DR125" s="109"/>
      <c r="DS125" s="109"/>
      <c r="DT125" s="109"/>
      <c r="DU125" s="109"/>
      <c r="DV125" s="109"/>
      <c r="DW125" s="109"/>
      <c r="DX125" s="49"/>
      <c r="DY125" s="109">
        <v>0</v>
      </c>
      <c r="DZ125" s="109"/>
      <c r="EA125" s="109"/>
      <c r="EB125" s="109"/>
      <c r="EC125" s="109"/>
      <c r="ED125" s="109"/>
      <c r="EE125" s="109"/>
      <c r="EF125" s="109"/>
      <c r="EG125" s="109"/>
      <c r="EH125" s="48"/>
      <c r="EI125" s="48"/>
      <c r="EJ125" s="48"/>
      <c r="EK125" s="49"/>
      <c r="EL125" s="110">
        <f t="shared" si="39"/>
        <v>650500</v>
      </c>
      <c r="EM125" s="110"/>
      <c r="EN125" s="110"/>
      <c r="EO125" s="110"/>
      <c r="EP125" s="110"/>
      <c r="EQ125" s="110"/>
      <c r="ER125" s="110"/>
      <c r="ES125" s="110"/>
      <c r="ET125" s="110"/>
      <c r="EU125" s="110"/>
      <c r="EV125" s="110"/>
      <c r="EW125" s="110"/>
      <c r="EX125" s="110"/>
      <c r="EY125" s="110">
        <f>BR125-CW125</f>
        <v>0</v>
      </c>
      <c r="EZ125" s="110"/>
      <c r="FA125" s="110"/>
      <c r="FB125" s="110"/>
      <c r="FC125" s="110"/>
      <c r="FD125" s="110"/>
      <c r="FE125" s="110"/>
      <c r="FF125" s="110"/>
      <c r="FG125" s="110"/>
      <c r="FH125" s="110"/>
      <c r="FI125" s="110"/>
      <c r="FJ125" s="110"/>
      <c r="FK125" s="110"/>
      <c r="FL125" s="111">
        <f t="shared" si="38"/>
        <v>0</v>
      </c>
      <c r="FM125" s="111"/>
      <c r="FN125" s="111"/>
      <c r="FO125" s="111"/>
      <c r="FP125" s="111"/>
      <c r="FQ125" s="111"/>
      <c r="FR125" s="111"/>
      <c r="FS125" s="111"/>
      <c r="FT125" s="111"/>
      <c r="FU125" s="111"/>
      <c r="FV125" s="111"/>
      <c r="FW125" s="111"/>
      <c r="FX125" s="111">
        <f>CV125-DI125</f>
        <v>0</v>
      </c>
      <c r="FY125" s="46"/>
      <c r="FZ125" s="46"/>
      <c r="GA125" s="46"/>
    </row>
    <row r="126" spans="1:183" ht="27.75" customHeight="1">
      <c r="A126" s="112" t="s">
        <v>181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37"/>
      <c r="AI126" s="37"/>
      <c r="AJ126" s="37"/>
      <c r="AK126" s="35"/>
      <c r="AL126" s="35"/>
      <c r="AM126" s="35"/>
      <c r="AN126" s="35"/>
      <c r="AO126" s="35"/>
      <c r="AP126" s="35"/>
      <c r="AQ126" s="83"/>
      <c r="AR126" s="83"/>
      <c r="AS126" s="83"/>
      <c r="AT126" s="83"/>
      <c r="AU126" s="83"/>
      <c r="AV126" s="84" t="s">
        <v>176</v>
      </c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5">
        <f>BR127</f>
        <v>3622473.29</v>
      </c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27"/>
      <c r="CF126" s="27"/>
      <c r="CG126" s="27"/>
      <c r="CH126" s="27"/>
      <c r="CI126" s="28"/>
      <c r="CJ126" s="86">
        <f>CJ127</f>
        <v>3622473.29</v>
      </c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>
        <f>CW127</f>
        <v>3622473.29</v>
      </c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5">
        <v>0</v>
      </c>
      <c r="DN126" s="85"/>
      <c r="DO126" s="85"/>
      <c r="DP126" s="85"/>
      <c r="DQ126" s="85"/>
      <c r="DR126" s="85"/>
      <c r="DS126" s="85"/>
      <c r="DT126" s="85"/>
      <c r="DU126" s="85"/>
      <c r="DV126" s="85"/>
      <c r="DW126" s="85"/>
      <c r="DX126" s="28"/>
      <c r="DY126" s="85">
        <v>0</v>
      </c>
      <c r="DZ126" s="85"/>
      <c r="EA126" s="85"/>
      <c r="EB126" s="85"/>
      <c r="EC126" s="85"/>
      <c r="ED126" s="85"/>
      <c r="EE126" s="85"/>
      <c r="EF126" s="85"/>
      <c r="EG126" s="85"/>
      <c r="EH126" s="27"/>
      <c r="EI126" s="27"/>
      <c r="EJ126" s="27"/>
      <c r="EK126" s="28"/>
      <c r="EL126" s="86">
        <f t="shared" si="39"/>
        <v>3622473.29</v>
      </c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6"/>
      <c r="EX126" s="86"/>
      <c r="EY126" s="86">
        <f>BR126-CJ126</f>
        <v>0</v>
      </c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7">
        <f t="shared" si="38"/>
        <v>0</v>
      </c>
      <c r="FM126" s="87"/>
      <c r="FN126" s="87"/>
      <c r="FO126" s="87"/>
      <c r="FP126" s="87"/>
      <c r="FQ126" s="87"/>
      <c r="FR126" s="87"/>
      <c r="FS126" s="87"/>
      <c r="FT126" s="87"/>
      <c r="FU126" s="87"/>
      <c r="FV126" s="87"/>
      <c r="FW126" s="87"/>
      <c r="FX126" s="87"/>
      <c r="FY126" s="3"/>
      <c r="FZ126" s="3"/>
      <c r="GA126" s="3"/>
    </row>
    <row r="127" spans="1:183" ht="69.75" customHeight="1">
      <c r="A127" s="103" t="s">
        <v>182</v>
      </c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35"/>
      <c r="AL127" s="35"/>
      <c r="AM127" s="35"/>
      <c r="AN127" s="35"/>
      <c r="AO127" s="35"/>
      <c r="AP127" s="35"/>
      <c r="AQ127" s="104"/>
      <c r="AR127" s="104"/>
      <c r="AS127" s="104"/>
      <c r="AT127" s="104"/>
      <c r="AU127" s="104"/>
      <c r="AV127" s="90" t="s">
        <v>178</v>
      </c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104"/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5">
        <f>BR128+BR129</f>
        <v>3622473.29</v>
      </c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25"/>
      <c r="CF127" s="25"/>
      <c r="CG127" s="25"/>
      <c r="CH127" s="25"/>
      <c r="CI127" s="26"/>
      <c r="CJ127" s="91">
        <f>CJ128+CJ129</f>
        <v>3622473.29</v>
      </c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>
        <f>CW128+CW129</f>
        <v>3622473.29</v>
      </c>
      <c r="CX127" s="91"/>
      <c r="CY127" s="91"/>
      <c r="CZ127" s="91"/>
      <c r="DA127" s="91"/>
      <c r="DB127" s="91"/>
      <c r="DC127" s="91"/>
      <c r="DD127" s="91"/>
      <c r="DE127" s="91"/>
      <c r="DF127" s="91"/>
      <c r="DG127" s="91"/>
      <c r="DH127" s="91"/>
      <c r="DI127" s="91"/>
      <c r="DJ127" s="91"/>
      <c r="DK127" s="91"/>
      <c r="DL127" s="91"/>
      <c r="DM127" s="105">
        <v>0</v>
      </c>
      <c r="DN127" s="105"/>
      <c r="DO127" s="105"/>
      <c r="DP127" s="105"/>
      <c r="DQ127" s="105"/>
      <c r="DR127" s="105"/>
      <c r="DS127" s="105"/>
      <c r="DT127" s="105"/>
      <c r="DU127" s="105"/>
      <c r="DV127" s="105"/>
      <c r="DW127" s="105"/>
      <c r="DX127" s="26"/>
      <c r="DY127" s="105">
        <v>0</v>
      </c>
      <c r="DZ127" s="105"/>
      <c r="EA127" s="105"/>
      <c r="EB127" s="105"/>
      <c r="EC127" s="105"/>
      <c r="ED127" s="105"/>
      <c r="EE127" s="105"/>
      <c r="EF127" s="105"/>
      <c r="EG127" s="105"/>
      <c r="EH127" s="25"/>
      <c r="EI127" s="25"/>
      <c r="EJ127" s="25"/>
      <c r="EK127" s="26"/>
      <c r="EL127" s="91">
        <f t="shared" si="39"/>
        <v>3622473.29</v>
      </c>
      <c r="EM127" s="91"/>
      <c r="EN127" s="91"/>
      <c r="EO127" s="91"/>
      <c r="EP127" s="91"/>
      <c r="EQ127" s="91"/>
      <c r="ER127" s="91"/>
      <c r="ES127" s="91"/>
      <c r="ET127" s="91"/>
      <c r="EU127" s="91"/>
      <c r="EV127" s="91"/>
      <c r="EW127" s="91"/>
      <c r="EX127" s="91"/>
      <c r="EY127" s="91">
        <f>BR127-CW127</f>
        <v>0</v>
      </c>
      <c r="EZ127" s="91"/>
      <c r="FA127" s="91"/>
      <c r="FB127" s="91"/>
      <c r="FC127" s="91"/>
      <c r="FD127" s="91"/>
      <c r="FE127" s="91"/>
      <c r="FF127" s="91"/>
      <c r="FG127" s="91"/>
      <c r="FH127" s="91"/>
      <c r="FI127" s="91"/>
      <c r="FJ127" s="91"/>
      <c r="FK127" s="91"/>
      <c r="FL127" s="92">
        <f t="shared" si="38"/>
        <v>0</v>
      </c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>
        <f>CV127-DI127</f>
        <v>0</v>
      </c>
      <c r="FY127" s="3"/>
      <c r="FZ127" s="3"/>
      <c r="GA127" s="3"/>
    </row>
    <row r="128" spans="1:183" ht="36.75" customHeight="1">
      <c r="A128" s="103" t="s">
        <v>177</v>
      </c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35"/>
      <c r="AL128" s="35"/>
      <c r="AM128" s="35"/>
      <c r="AN128" s="35"/>
      <c r="AO128" s="35"/>
      <c r="AP128" s="35"/>
      <c r="AQ128" s="104"/>
      <c r="AR128" s="104"/>
      <c r="AS128" s="104"/>
      <c r="AT128" s="104"/>
      <c r="AU128" s="104"/>
      <c r="AV128" s="90" t="s">
        <v>178</v>
      </c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104" t="s">
        <v>179</v>
      </c>
      <c r="BI128" s="104"/>
      <c r="BJ128" s="104"/>
      <c r="BK128" s="104"/>
      <c r="BL128" s="104"/>
      <c r="BM128" s="104" t="s">
        <v>51</v>
      </c>
      <c r="BN128" s="104"/>
      <c r="BO128" s="104"/>
      <c r="BP128" s="104"/>
      <c r="BQ128" s="104"/>
      <c r="BR128" s="105">
        <v>3214973.29</v>
      </c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25"/>
      <c r="CF128" s="25"/>
      <c r="CG128" s="25"/>
      <c r="CH128" s="25"/>
      <c r="CI128" s="26"/>
      <c r="CJ128" s="105">
        <v>3214973.29</v>
      </c>
      <c r="CK128" s="105"/>
      <c r="CL128" s="105"/>
      <c r="CM128" s="105"/>
      <c r="CN128" s="105"/>
      <c r="CO128" s="105"/>
      <c r="CP128" s="105"/>
      <c r="CQ128" s="105"/>
      <c r="CR128" s="105"/>
      <c r="CS128" s="105"/>
      <c r="CT128" s="105"/>
      <c r="CU128" s="105"/>
      <c r="CV128" s="105"/>
      <c r="CW128" s="91">
        <v>3214973.29</v>
      </c>
      <c r="CX128" s="91"/>
      <c r="CY128" s="91"/>
      <c r="CZ128" s="91"/>
      <c r="DA128" s="91"/>
      <c r="DB128" s="91"/>
      <c r="DC128" s="91"/>
      <c r="DD128" s="91"/>
      <c r="DE128" s="91"/>
      <c r="DF128" s="91"/>
      <c r="DG128" s="91"/>
      <c r="DH128" s="91"/>
      <c r="DI128" s="91"/>
      <c r="DJ128" s="91"/>
      <c r="DK128" s="91"/>
      <c r="DL128" s="91"/>
      <c r="DM128" s="105">
        <v>0</v>
      </c>
      <c r="DN128" s="105"/>
      <c r="DO128" s="105"/>
      <c r="DP128" s="105"/>
      <c r="DQ128" s="105"/>
      <c r="DR128" s="105"/>
      <c r="DS128" s="105"/>
      <c r="DT128" s="105"/>
      <c r="DU128" s="105"/>
      <c r="DV128" s="105"/>
      <c r="DW128" s="105"/>
      <c r="DX128" s="26"/>
      <c r="DY128" s="105">
        <v>0</v>
      </c>
      <c r="DZ128" s="105"/>
      <c r="EA128" s="105"/>
      <c r="EB128" s="105"/>
      <c r="EC128" s="105"/>
      <c r="ED128" s="105"/>
      <c r="EE128" s="105"/>
      <c r="EF128" s="105"/>
      <c r="EG128" s="105"/>
      <c r="EH128" s="25"/>
      <c r="EI128" s="25"/>
      <c r="EJ128" s="25"/>
      <c r="EK128" s="26"/>
      <c r="EL128" s="91">
        <f t="shared" si="39"/>
        <v>3214973.29</v>
      </c>
      <c r="EM128" s="91"/>
      <c r="EN128" s="91"/>
      <c r="EO128" s="91"/>
      <c r="EP128" s="91"/>
      <c r="EQ128" s="91"/>
      <c r="ER128" s="91"/>
      <c r="ES128" s="91"/>
      <c r="ET128" s="91"/>
      <c r="EU128" s="91"/>
      <c r="EV128" s="91"/>
      <c r="EW128" s="91"/>
      <c r="EX128" s="91"/>
      <c r="EY128" s="91">
        <f>BR128-CW128</f>
        <v>0</v>
      </c>
      <c r="EZ128" s="91"/>
      <c r="FA128" s="91"/>
      <c r="FB128" s="91"/>
      <c r="FC128" s="91"/>
      <c r="FD128" s="91"/>
      <c r="FE128" s="91"/>
      <c r="FF128" s="91"/>
      <c r="FG128" s="91"/>
      <c r="FH128" s="91"/>
      <c r="FI128" s="91"/>
      <c r="FJ128" s="91"/>
      <c r="FK128" s="91"/>
      <c r="FL128" s="92">
        <f t="shared" si="38"/>
        <v>0</v>
      </c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>
        <f>CV128-DI128</f>
        <v>0</v>
      </c>
      <c r="FY128" s="3"/>
      <c r="FZ128" s="3"/>
      <c r="GA128" s="3"/>
    </row>
    <row r="129" spans="1:183" ht="36.75" customHeight="1">
      <c r="A129" s="103" t="s">
        <v>177</v>
      </c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35"/>
      <c r="AL129" s="35"/>
      <c r="AM129" s="35"/>
      <c r="AN129" s="35"/>
      <c r="AO129" s="35"/>
      <c r="AP129" s="35"/>
      <c r="AQ129" s="104"/>
      <c r="AR129" s="104"/>
      <c r="AS129" s="104"/>
      <c r="AT129" s="104"/>
      <c r="AU129" s="104"/>
      <c r="AV129" s="90" t="s">
        <v>178</v>
      </c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104" t="s">
        <v>179</v>
      </c>
      <c r="BI129" s="104"/>
      <c r="BJ129" s="104"/>
      <c r="BK129" s="104"/>
      <c r="BL129" s="104"/>
      <c r="BM129" s="104" t="s">
        <v>107</v>
      </c>
      <c r="BN129" s="104"/>
      <c r="BO129" s="104"/>
      <c r="BP129" s="104"/>
      <c r="BQ129" s="104"/>
      <c r="BR129" s="105">
        <v>407500</v>
      </c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25"/>
      <c r="CF129" s="25"/>
      <c r="CG129" s="25"/>
      <c r="CH129" s="25"/>
      <c r="CI129" s="26"/>
      <c r="CJ129" s="105">
        <v>407500</v>
      </c>
      <c r="CK129" s="105"/>
      <c r="CL129" s="105"/>
      <c r="CM129" s="105"/>
      <c r="CN129" s="105"/>
      <c r="CO129" s="105"/>
      <c r="CP129" s="105"/>
      <c r="CQ129" s="105"/>
      <c r="CR129" s="105"/>
      <c r="CS129" s="105"/>
      <c r="CT129" s="105"/>
      <c r="CU129" s="105"/>
      <c r="CV129" s="105"/>
      <c r="CW129" s="91">
        <v>407500</v>
      </c>
      <c r="CX129" s="91"/>
      <c r="CY129" s="91"/>
      <c r="CZ129" s="91"/>
      <c r="DA129" s="91"/>
      <c r="DB129" s="91"/>
      <c r="DC129" s="91"/>
      <c r="DD129" s="91"/>
      <c r="DE129" s="91"/>
      <c r="DF129" s="91"/>
      <c r="DG129" s="91"/>
      <c r="DH129" s="91"/>
      <c r="DI129" s="91"/>
      <c r="DJ129" s="91"/>
      <c r="DK129" s="91"/>
      <c r="DL129" s="91"/>
      <c r="DM129" s="105">
        <v>0</v>
      </c>
      <c r="DN129" s="105"/>
      <c r="DO129" s="105"/>
      <c r="DP129" s="105"/>
      <c r="DQ129" s="105"/>
      <c r="DR129" s="105"/>
      <c r="DS129" s="105"/>
      <c r="DT129" s="105"/>
      <c r="DU129" s="105"/>
      <c r="DV129" s="105"/>
      <c r="DW129" s="105"/>
      <c r="DX129" s="26"/>
      <c r="DY129" s="105">
        <v>0</v>
      </c>
      <c r="DZ129" s="105"/>
      <c r="EA129" s="105"/>
      <c r="EB129" s="105"/>
      <c r="EC129" s="105"/>
      <c r="ED129" s="105"/>
      <c r="EE129" s="105"/>
      <c r="EF129" s="105"/>
      <c r="EG129" s="105"/>
      <c r="EH129" s="25"/>
      <c r="EI129" s="25"/>
      <c r="EJ129" s="25"/>
      <c r="EK129" s="26"/>
      <c r="EL129" s="91">
        <f t="shared" si="39"/>
        <v>407500</v>
      </c>
      <c r="EM129" s="91"/>
      <c r="EN129" s="91"/>
      <c r="EO129" s="91"/>
      <c r="EP129" s="91"/>
      <c r="EQ129" s="91"/>
      <c r="ER129" s="91"/>
      <c r="ES129" s="91"/>
      <c r="ET129" s="91"/>
      <c r="EU129" s="91"/>
      <c r="EV129" s="91"/>
      <c r="EW129" s="91"/>
      <c r="EX129" s="91"/>
      <c r="EY129" s="91">
        <f>BR129-CW129</f>
        <v>0</v>
      </c>
      <c r="EZ129" s="91"/>
      <c r="FA129" s="91"/>
      <c r="FB129" s="91"/>
      <c r="FC129" s="91"/>
      <c r="FD129" s="91"/>
      <c r="FE129" s="91"/>
      <c r="FF129" s="91"/>
      <c r="FG129" s="91"/>
      <c r="FH129" s="91"/>
      <c r="FI129" s="91"/>
      <c r="FJ129" s="91"/>
      <c r="FK129" s="91"/>
      <c r="FL129" s="92">
        <f t="shared" si="38"/>
        <v>0</v>
      </c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>
        <f>CV129-DI129</f>
        <v>0</v>
      </c>
      <c r="FY129" s="3"/>
      <c r="FZ129" s="3"/>
      <c r="GA129" s="3"/>
    </row>
    <row r="130" spans="1:183" ht="26.25" customHeight="1">
      <c r="A130" s="93" t="s">
        <v>183</v>
      </c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89"/>
      <c r="AL130" s="89"/>
      <c r="AM130" s="89"/>
      <c r="AN130" s="89"/>
      <c r="AO130" s="89"/>
      <c r="AP130" s="89"/>
      <c r="AQ130" s="94" t="s">
        <v>42</v>
      </c>
      <c r="AR130" s="94"/>
      <c r="AS130" s="94"/>
      <c r="AT130" s="94"/>
      <c r="AU130" s="94"/>
      <c r="AV130" s="95" t="s">
        <v>42</v>
      </c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4" t="s">
        <v>42</v>
      </c>
      <c r="BI130" s="94"/>
      <c r="BJ130" s="94"/>
      <c r="BK130" s="94"/>
      <c r="BL130" s="94"/>
      <c r="BM130" s="94" t="s">
        <v>42</v>
      </c>
      <c r="BN130" s="94"/>
      <c r="BO130" s="94"/>
      <c r="BP130" s="94"/>
      <c r="BQ130" s="94"/>
      <c r="BR130" s="96" t="s">
        <v>42</v>
      </c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 t="s">
        <v>42</v>
      </c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 t="s">
        <v>42</v>
      </c>
      <c r="CX130" s="96"/>
      <c r="CY130" s="96"/>
      <c r="CZ130" s="96"/>
      <c r="DA130" s="96"/>
      <c r="DB130" s="96"/>
      <c r="DC130" s="96"/>
      <c r="DD130" s="96"/>
      <c r="DE130" s="96"/>
      <c r="DF130" s="96"/>
      <c r="DG130" s="96"/>
      <c r="DH130" s="96"/>
      <c r="DI130" s="96"/>
      <c r="DJ130" s="96"/>
      <c r="DK130" s="96"/>
      <c r="DL130" s="96"/>
      <c r="DM130" s="96" t="s">
        <v>42</v>
      </c>
      <c r="DN130" s="96"/>
      <c r="DO130" s="96"/>
      <c r="DP130" s="96"/>
      <c r="DQ130" s="96"/>
      <c r="DR130" s="96"/>
      <c r="DS130" s="96"/>
      <c r="DT130" s="96"/>
      <c r="DU130" s="96"/>
      <c r="DV130" s="96"/>
      <c r="DW130" s="96"/>
      <c r="DX130" s="96"/>
      <c r="DY130" s="96" t="s">
        <v>42</v>
      </c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/>
      <c r="EL130" s="96" t="s">
        <v>42</v>
      </c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 t="s">
        <v>42</v>
      </c>
      <c r="EZ130" s="96"/>
      <c r="FA130" s="96"/>
      <c r="FB130" s="96"/>
      <c r="FC130" s="96"/>
      <c r="FD130" s="96"/>
      <c r="FE130" s="96"/>
      <c r="FF130" s="96"/>
      <c r="FG130" s="96"/>
      <c r="FH130" s="96"/>
      <c r="FI130" s="96"/>
      <c r="FJ130" s="96"/>
      <c r="FK130" s="96"/>
      <c r="FL130" s="97" t="s">
        <v>42</v>
      </c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</row>
    <row r="131" spans="1:183" ht="15" customHeight="1">
      <c r="A131" s="102" t="s">
        <v>184</v>
      </c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76"/>
      <c r="AL131" s="76"/>
      <c r="AM131" s="76"/>
      <c r="AN131" s="76"/>
      <c r="AO131" s="76"/>
      <c r="AP131" s="76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100">
        <f>BR132</f>
        <v>420</v>
      </c>
      <c r="BS131" s="100"/>
      <c r="BT131" s="100"/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00"/>
      <c r="CJ131" s="100">
        <f>CJ132</f>
        <v>420</v>
      </c>
      <c r="CK131" s="100"/>
      <c r="CL131" s="100"/>
      <c r="CM131" s="100"/>
      <c r="CN131" s="100"/>
      <c r="CO131" s="100"/>
      <c r="CP131" s="100"/>
      <c r="CQ131" s="100"/>
      <c r="CR131" s="100"/>
      <c r="CS131" s="100"/>
      <c r="CT131" s="100"/>
      <c r="CU131" s="100"/>
      <c r="CV131" s="100"/>
      <c r="CW131" s="100">
        <f>CW132</f>
        <v>0</v>
      </c>
      <c r="CX131" s="100"/>
      <c r="CY131" s="100"/>
      <c r="CZ131" s="100"/>
      <c r="DA131" s="100"/>
      <c r="DB131" s="100"/>
      <c r="DC131" s="100"/>
      <c r="DD131" s="100"/>
      <c r="DE131" s="100"/>
      <c r="DF131" s="100"/>
      <c r="DG131" s="100"/>
      <c r="DH131" s="100"/>
      <c r="DI131" s="100"/>
      <c r="DJ131" s="100"/>
      <c r="DK131" s="100"/>
      <c r="DL131" s="100"/>
      <c r="DM131" s="100">
        <v>0</v>
      </c>
      <c r="DN131" s="100"/>
      <c r="DO131" s="100"/>
      <c r="DP131" s="100"/>
      <c r="DQ131" s="100"/>
      <c r="DR131" s="100"/>
      <c r="DS131" s="100"/>
      <c r="DT131" s="100"/>
      <c r="DU131" s="100"/>
      <c r="DV131" s="100"/>
      <c r="DW131" s="100"/>
      <c r="DX131" s="100"/>
      <c r="DY131" s="100">
        <v>0</v>
      </c>
      <c r="DZ131" s="100"/>
      <c r="EA131" s="100"/>
      <c r="EB131" s="100"/>
      <c r="EC131" s="100"/>
      <c r="ED131" s="100"/>
      <c r="EE131" s="100"/>
      <c r="EF131" s="100"/>
      <c r="EG131" s="100"/>
      <c r="EH131" s="100"/>
      <c r="EI131" s="100"/>
      <c r="EJ131" s="100"/>
      <c r="EK131" s="100"/>
      <c r="EL131" s="100">
        <f>CW131</f>
        <v>0</v>
      </c>
      <c r="EM131" s="100"/>
      <c r="EN131" s="100"/>
      <c r="EO131" s="100"/>
      <c r="EP131" s="100"/>
      <c r="EQ131" s="100"/>
      <c r="ER131" s="100"/>
      <c r="ES131" s="100"/>
      <c r="ET131" s="100"/>
      <c r="EU131" s="100"/>
      <c r="EV131" s="100"/>
      <c r="EW131" s="100"/>
      <c r="EX131" s="100"/>
      <c r="EY131" s="100">
        <f>BR131-CW131</f>
        <v>420</v>
      </c>
      <c r="EZ131" s="100"/>
      <c r="FA131" s="100"/>
      <c r="FB131" s="100"/>
      <c r="FC131" s="100"/>
      <c r="FD131" s="100"/>
      <c r="FE131" s="100"/>
      <c r="FF131" s="100"/>
      <c r="FG131" s="100"/>
      <c r="FH131" s="100"/>
      <c r="FI131" s="100"/>
      <c r="FJ131" s="100"/>
      <c r="FK131" s="100"/>
      <c r="FL131" s="101">
        <f>CJ131-CW131</f>
        <v>420</v>
      </c>
      <c r="FM131" s="101"/>
      <c r="FN131" s="101"/>
      <c r="FO131" s="101"/>
      <c r="FP131" s="101"/>
      <c r="FQ131" s="101"/>
      <c r="FR131" s="101"/>
      <c r="FS131" s="101"/>
      <c r="FT131" s="101"/>
      <c r="FU131" s="101"/>
      <c r="FV131" s="101"/>
      <c r="FW131" s="101"/>
      <c r="FX131" s="101"/>
    </row>
    <row r="132" spans="1:183" ht="52.5" customHeight="1">
      <c r="A132" s="82" t="s">
        <v>185</v>
      </c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37"/>
      <c r="AI132" s="37"/>
      <c r="AJ132" s="37"/>
      <c r="AK132" s="35"/>
      <c r="AL132" s="35"/>
      <c r="AM132" s="35"/>
      <c r="AN132" s="35"/>
      <c r="AO132" s="35"/>
      <c r="AP132" s="35"/>
      <c r="AQ132" s="83"/>
      <c r="AR132" s="83"/>
      <c r="AS132" s="83"/>
      <c r="AT132" s="83"/>
      <c r="AU132" s="83"/>
      <c r="AV132" s="84" t="s">
        <v>186</v>
      </c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3" t="s">
        <v>187</v>
      </c>
      <c r="BI132" s="83"/>
      <c r="BJ132" s="83"/>
      <c r="BK132" s="83"/>
      <c r="BL132" s="83"/>
      <c r="BM132" s="83" t="s">
        <v>51</v>
      </c>
      <c r="BN132" s="83"/>
      <c r="BO132" s="83"/>
      <c r="BP132" s="83"/>
      <c r="BQ132" s="83"/>
      <c r="BR132" s="85">
        <v>420</v>
      </c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27"/>
      <c r="CF132" s="27"/>
      <c r="CG132" s="27"/>
      <c r="CH132" s="27"/>
      <c r="CI132" s="28"/>
      <c r="CJ132" s="86">
        <v>420</v>
      </c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>
        <v>0</v>
      </c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5">
        <v>0</v>
      </c>
      <c r="DN132" s="85"/>
      <c r="DO132" s="85"/>
      <c r="DP132" s="85"/>
      <c r="DQ132" s="85"/>
      <c r="DR132" s="85"/>
      <c r="DS132" s="85"/>
      <c r="DT132" s="85"/>
      <c r="DU132" s="85"/>
      <c r="DV132" s="85"/>
      <c r="DW132" s="85"/>
      <c r="DX132" s="28"/>
      <c r="DY132" s="85">
        <v>0</v>
      </c>
      <c r="DZ132" s="85"/>
      <c r="EA132" s="85"/>
      <c r="EB132" s="85"/>
      <c r="EC132" s="85"/>
      <c r="ED132" s="85"/>
      <c r="EE132" s="85"/>
      <c r="EF132" s="85"/>
      <c r="EG132" s="85"/>
      <c r="EH132" s="27"/>
      <c r="EI132" s="27"/>
      <c r="EJ132" s="27"/>
      <c r="EK132" s="28"/>
      <c r="EL132" s="86">
        <f>CJ132</f>
        <v>420</v>
      </c>
      <c r="EM132" s="86"/>
      <c r="EN132" s="86"/>
      <c r="EO132" s="86"/>
      <c r="EP132" s="86"/>
      <c r="EQ132" s="86"/>
      <c r="ER132" s="86"/>
      <c r="ES132" s="86"/>
      <c r="ET132" s="86"/>
      <c r="EU132" s="86"/>
      <c r="EV132" s="86"/>
      <c r="EW132" s="86"/>
      <c r="EX132" s="86"/>
      <c r="EY132" s="86">
        <f>BR132-CW132</f>
        <v>420</v>
      </c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  <c r="FK132" s="86"/>
      <c r="FL132" s="87">
        <f>CJ132-CW132</f>
        <v>420</v>
      </c>
      <c r="FM132" s="87"/>
      <c r="FN132" s="87"/>
      <c r="FO132" s="87"/>
      <c r="FP132" s="87"/>
      <c r="FQ132" s="87"/>
      <c r="FR132" s="87"/>
      <c r="FS132" s="87"/>
      <c r="FT132" s="87"/>
      <c r="FU132" s="87"/>
      <c r="FV132" s="87"/>
      <c r="FW132" s="87"/>
      <c r="FX132" s="87">
        <f>CV132-DI132</f>
        <v>0</v>
      </c>
      <c r="FY132" s="3"/>
      <c r="FZ132" s="3"/>
      <c r="GA132" s="3"/>
    </row>
    <row r="133" spans="1:183" ht="26.25" customHeight="1">
      <c r="A133" s="93" t="s">
        <v>188</v>
      </c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89"/>
      <c r="AL133" s="89"/>
      <c r="AM133" s="89"/>
      <c r="AN133" s="89"/>
      <c r="AO133" s="89"/>
      <c r="AP133" s="89"/>
      <c r="AQ133" s="94" t="s">
        <v>42</v>
      </c>
      <c r="AR133" s="94"/>
      <c r="AS133" s="94"/>
      <c r="AT133" s="94"/>
      <c r="AU133" s="94"/>
      <c r="AV133" s="95" t="s">
        <v>42</v>
      </c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4" t="s">
        <v>42</v>
      </c>
      <c r="BI133" s="94"/>
      <c r="BJ133" s="94"/>
      <c r="BK133" s="94"/>
      <c r="BL133" s="94"/>
      <c r="BM133" s="94" t="s">
        <v>42</v>
      </c>
      <c r="BN133" s="94"/>
      <c r="BO133" s="94"/>
      <c r="BP133" s="94"/>
      <c r="BQ133" s="94"/>
      <c r="BR133" s="96" t="s">
        <v>42</v>
      </c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6"/>
      <c r="CE133" s="96"/>
      <c r="CF133" s="96"/>
      <c r="CG133" s="96"/>
      <c r="CH133" s="96"/>
      <c r="CI133" s="96"/>
      <c r="CJ133" s="96" t="s">
        <v>42</v>
      </c>
      <c r="CK133" s="96"/>
      <c r="CL133" s="96"/>
      <c r="CM133" s="96"/>
      <c r="CN133" s="96"/>
      <c r="CO133" s="96"/>
      <c r="CP133" s="96"/>
      <c r="CQ133" s="96"/>
      <c r="CR133" s="96"/>
      <c r="CS133" s="96"/>
      <c r="CT133" s="96"/>
      <c r="CU133" s="96"/>
      <c r="CV133" s="96"/>
      <c r="CW133" s="96" t="s">
        <v>42</v>
      </c>
      <c r="CX133" s="96"/>
      <c r="CY133" s="96"/>
      <c r="CZ133" s="96"/>
      <c r="DA133" s="96"/>
      <c r="DB133" s="96"/>
      <c r="DC133" s="96"/>
      <c r="DD133" s="96"/>
      <c r="DE133" s="96"/>
      <c r="DF133" s="96"/>
      <c r="DG133" s="96"/>
      <c r="DH133" s="96"/>
      <c r="DI133" s="96"/>
      <c r="DJ133" s="96"/>
      <c r="DK133" s="96"/>
      <c r="DL133" s="96"/>
      <c r="DM133" s="96" t="s">
        <v>42</v>
      </c>
      <c r="DN133" s="96"/>
      <c r="DO133" s="96"/>
      <c r="DP133" s="96"/>
      <c r="DQ133" s="96"/>
      <c r="DR133" s="96"/>
      <c r="DS133" s="96"/>
      <c r="DT133" s="96"/>
      <c r="DU133" s="96"/>
      <c r="DV133" s="96"/>
      <c r="DW133" s="96"/>
      <c r="DX133" s="96"/>
      <c r="DY133" s="96" t="s">
        <v>42</v>
      </c>
      <c r="DZ133" s="96"/>
      <c r="EA133" s="96"/>
      <c r="EB133" s="96"/>
      <c r="EC133" s="96"/>
      <c r="ED133" s="96"/>
      <c r="EE133" s="96"/>
      <c r="EF133" s="96"/>
      <c r="EG133" s="96"/>
      <c r="EH133" s="96"/>
      <c r="EI133" s="96"/>
      <c r="EJ133" s="96"/>
      <c r="EK133" s="96"/>
      <c r="EL133" s="96" t="s">
        <v>42</v>
      </c>
      <c r="EM133" s="96"/>
      <c r="EN133" s="96"/>
      <c r="EO133" s="96"/>
      <c r="EP133" s="96"/>
      <c r="EQ133" s="96"/>
      <c r="ER133" s="96"/>
      <c r="ES133" s="96"/>
      <c r="ET133" s="96"/>
      <c r="EU133" s="96"/>
      <c r="EV133" s="96"/>
      <c r="EW133" s="96"/>
      <c r="EX133" s="96"/>
      <c r="EY133" s="96" t="s">
        <v>42</v>
      </c>
      <c r="EZ133" s="96"/>
      <c r="FA133" s="96"/>
      <c r="FB133" s="96"/>
      <c r="FC133" s="96"/>
      <c r="FD133" s="96"/>
      <c r="FE133" s="96"/>
      <c r="FF133" s="96"/>
      <c r="FG133" s="96"/>
      <c r="FH133" s="96"/>
      <c r="FI133" s="96"/>
      <c r="FJ133" s="96"/>
      <c r="FK133" s="96"/>
      <c r="FL133" s="97" t="s">
        <v>42</v>
      </c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</row>
    <row r="134" spans="1:183" ht="15" customHeight="1">
      <c r="A134" s="98" t="s">
        <v>189</v>
      </c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76"/>
      <c r="AL134" s="76"/>
      <c r="AM134" s="76"/>
      <c r="AN134" s="76"/>
      <c r="AO134" s="76"/>
      <c r="AP134" s="76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100">
        <f>BR135</f>
        <v>30000</v>
      </c>
      <c r="BS134" s="100"/>
      <c r="BT134" s="100"/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00"/>
      <c r="CI134" s="100"/>
      <c r="CJ134" s="100">
        <f>CJ135</f>
        <v>30000</v>
      </c>
      <c r="CK134" s="100"/>
      <c r="CL134" s="100"/>
      <c r="CM134" s="100"/>
      <c r="CN134" s="100"/>
      <c r="CO134" s="100"/>
      <c r="CP134" s="100"/>
      <c r="CQ134" s="100"/>
      <c r="CR134" s="100"/>
      <c r="CS134" s="100"/>
      <c r="CT134" s="100"/>
      <c r="CU134" s="100"/>
      <c r="CV134" s="100"/>
      <c r="CW134" s="100">
        <f>CW135</f>
        <v>30000</v>
      </c>
      <c r="CX134" s="100"/>
      <c r="CY134" s="100"/>
      <c r="CZ134" s="100"/>
      <c r="DA134" s="100"/>
      <c r="DB134" s="100"/>
      <c r="DC134" s="100"/>
      <c r="DD134" s="100"/>
      <c r="DE134" s="100"/>
      <c r="DF134" s="100"/>
      <c r="DG134" s="100"/>
      <c r="DH134" s="100"/>
      <c r="DI134" s="100"/>
      <c r="DJ134" s="100"/>
      <c r="DK134" s="100"/>
      <c r="DL134" s="100"/>
      <c r="DM134" s="100">
        <v>0</v>
      </c>
      <c r="DN134" s="100"/>
      <c r="DO134" s="100"/>
      <c r="DP134" s="100"/>
      <c r="DQ134" s="100"/>
      <c r="DR134" s="100"/>
      <c r="DS134" s="100"/>
      <c r="DT134" s="100"/>
      <c r="DU134" s="100"/>
      <c r="DV134" s="100"/>
      <c r="DW134" s="100"/>
      <c r="DX134" s="100"/>
      <c r="DY134" s="100">
        <v>0</v>
      </c>
      <c r="DZ134" s="100"/>
      <c r="EA134" s="100"/>
      <c r="EB134" s="100"/>
      <c r="EC134" s="100"/>
      <c r="ED134" s="100"/>
      <c r="EE134" s="100"/>
      <c r="EF134" s="100"/>
      <c r="EG134" s="100"/>
      <c r="EH134" s="100"/>
      <c r="EI134" s="100"/>
      <c r="EJ134" s="100"/>
      <c r="EK134" s="100"/>
      <c r="EL134" s="100">
        <f>CW134</f>
        <v>30000</v>
      </c>
      <c r="EM134" s="100"/>
      <c r="EN134" s="100"/>
      <c r="EO134" s="100"/>
      <c r="EP134" s="100"/>
      <c r="EQ134" s="100"/>
      <c r="ER134" s="100"/>
      <c r="ES134" s="100"/>
      <c r="ET134" s="100"/>
      <c r="EU134" s="100"/>
      <c r="EV134" s="100"/>
      <c r="EW134" s="100"/>
      <c r="EX134" s="100"/>
      <c r="EY134" s="100">
        <f>BR134-CW134</f>
        <v>0</v>
      </c>
      <c r="EZ134" s="100"/>
      <c r="FA134" s="100"/>
      <c r="FB134" s="100"/>
      <c r="FC134" s="100"/>
      <c r="FD134" s="100"/>
      <c r="FE134" s="100"/>
      <c r="FF134" s="100"/>
      <c r="FG134" s="100"/>
      <c r="FH134" s="100"/>
      <c r="FI134" s="100"/>
      <c r="FJ134" s="100"/>
      <c r="FK134" s="100"/>
      <c r="FL134" s="101">
        <f>CJ134-CW134</f>
        <v>0</v>
      </c>
      <c r="FM134" s="101"/>
      <c r="FN134" s="101"/>
      <c r="FO134" s="101"/>
      <c r="FP134" s="101"/>
      <c r="FQ134" s="101"/>
      <c r="FR134" s="101"/>
      <c r="FS134" s="101"/>
      <c r="FT134" s="101"/>
      <c r="FU134" s="101"/>
      <c r="FV134" s="101"/>
      <c r="FW134" s="101"/>
      <c r="FX134" s="101"/>
    </row>
    <row r="135" spans="1:183" ht="27.75" customHeight="1">
      <c r="A135" s="82" t="s">
        <v>190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37"/>
      <c r="AI135" s="37"/>
      <c r="AJ135" s="37"/>
      <c r="AK135" s="35"/>
      <c r="AL135" s="35"/>
      <c r="AM135" s="35"/>
      <c r="AN135" s="35"/>
      <c r="AO135" s="35"/>
      <c r="AP135" s="35"/>
      <c r="AQ135" s="83"/>
      <c r="AR135" s="83"/>
      <c r="AS135" s="83"/>
      <c r="AT135" s="83"/>
      <c r="AU135" s="83"/>
      <c r="AV135" s="84" t="s">
        <v>191</v>
      </c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5">
        <f>BR136</f>
        <v>30000</v>
      </c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27"/>
      <c r="CF135" s="27"/>
      <c r="CG135" s="27"/>
      <c r="CH135" s="27"/>
      <c r="CI135" s="28"/>
      <c r="CJ135" s="86">
        <f>CJ136</f>
        <v>30000</v>
      </c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>
        <f>CW136</f>
        <v>30000</v>
      </c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5">
        <v>0</v>
      </c>
      <c r="DN135" s="85"/>
      <c r="DO135" s="85"/>
      <c r="DP135" s="85"/>
      <c r="DQ135" s="85"/>
      <c r="DR135" s="85"/>
      <c r="DS135" s="85"/>
      <c r="DT135" s="85"/>
      <c r="DU135" s="85"/>
      <c r="DV135" s="85"/>
      <c r="DW135" s="85"/>
      <c r="DX135" s="28"/>
      <c r="DY135" s="85">
        <v>0</v>
      </c>
      <c r="DZ135" s="85"/>
      <c r="EA135" s="85"/>
      <c r="EB135" s="85"/>
      <c r="EC135" s="85"/>
      <c r="ED135" s="85"/>
      <c r="EE135" s="85"/>
      <c r="EF135" s="85"/>
      <c r="EG135" s="85"/>
      <c r="EH135" s="27"/>
      <c r="EI135" s="27"/>
      <c r="EJ135" s="27"/>
      <c r="EK135" s="28"/>
      <c r="EL135" s="86">
        <f>CJ135</f>
        <v>30000</v>
      </c>
      <c r="EM135" s="86"/>
      <c r="EN135" s="86"/>
      <c r="EO135" s="86"/>
      <c r="EP135" s="86"/>
      <c r="EQ135" s="86"/>
      <c r="ER135" s="86"/>
      <c r="ES135" s="86"/>
      <c r="ET135" s="86"/>
      <c r="EU135" s="86"/>
      <c r="EV135" s="86"/>
      <c r="EW135" s="86"/>
      <c r="EX135" s="86"/>
      <c r="EY135" s="86">
        <f>BR135-CW135</f>
        <v>0</v>
      </c>
      <c r="EZ135" s="86"/>
      <c r="FA135" s="86"/>
      <c r="FB135" s="86"/>
      <c r="FC135" s="86"/>
      <c r="FD135" s="86"/>
      <c r="FE135" s="86"/>
      <c r="FF135" s="86"/>
      <c r="FG135" s="86"/>
      <c r="FH135" s="86"/>
      <c r="FI135" s="86"/>
      <c r="FJ135" s="86"/>
      <c r="FK135" s="86"/>
      <c r="FL135" s="87">
        <f>CJ135-CW135</f>
        <v>0</v>
      </c>
      <c r="FM135" s="87"/>
      <c r="FN135" s="87"/>
      <c r="FO135" s="87"/>
      <c r="FP135" s="87"/>
      <c r="FQ135" s="87"/>
      <c r="FR135" s="87"/>
      <c r="FS135" s="87"/>
      <c r="FT135" s="87"/>
      <c r="FU135" s="87"/>
      <c r="FV135" s="87"/>
      <c r="FW135" s="87"/>
      <c r="FX135" s="87">
        <f>CV135-DI135</f>
        <v>0</v>
      </c>
      <c r="FY135" s="3"/>
      <c r="FZ135" s="3"/>
      <c r="GA135" s="3"/>
    </row>
    <row r="136" spans="1:183" ht="36.75" customHeight="1">
      <c r="A136" s="88" t="s">
        <v>192</v>
      </c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9"/>
      <c r="AL136" s="89"/>
      <c r="AM136" s="89"/>
      <c r="AN136" s="89"/>
      <c r="AO136" s="89"/>
      <c r="AP136" s="89"/>
      <c r="AQ136" s="90"/>
      <c r="AR136" s="90"/>
      <c r="AS136" s="90"/>
      <c r="AT136" s="90"/>
      <c r="AU136" s="90"/>
      <c r="AV136" s="90" t="s">
        <v>193</v>
      </c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 t="s">
        <v>76</v>
      </c>
      <c r="BI136" s="90"/>
      <c r="BJ136" s="90"/>
      <c r="BK136" s="90"/>
      <c r="BL136" s="90"/>
      <c r="BM136" s="90" t="s">
        <v>51</v>
      </c>
      <c r="BN136" s="90"/>
      <c r="BO136" s="90"/>
      <c r="BP136" s="90"/>
      <c r="BQ136" s="90"/>
      <c r="BR136" s="91">
        <v>30000</v>
      </c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  <c r="CI136" s="91"/>
      <c r="CJ136" s="91">
        <v>30000</v>
      </c>
      <c r="CK136" s="91"/>
      <c r="CL136" s="91"/>
      <c r="CM136" s="91"/>
      <c r="CN136" s="91"/>
      <c r="CO136" s="91"/>
      <c r="CP136" s="91"/>
      <c r="CQ136" s="91"/>
      <c r="CR136" s="91"/>
      <c r="CS136" s="91"/>
      <c r="CT136" s="91"/>
      <c r="CU136" s="91"/>
      <c r="CV136" s="91"/>
      <c r="CW136" s="91">
        <v>30000</v>
      </c>
      <c r="CX136" s="91"/>
      <c r="CY136" s="91"/>
      <c r="CZ136" s="91"/>
      <c r="DA136" s="91"/>
      <c r="DB136" s="91"/>
      <c r="DC136" s="91"/>
      <c r="DD136" s="91"/>
      <c r="DE136" s="91"/>
      <c r="DF136" s="91"/>
      <c r="DG136" s="91"/>
      <c r="DH136" s="91"/>
      <c r="DI136" s="91"/>
      <c r="DJ136" s="91"/>
      <c r="DK136" s="91"/>
      <c r="DL136" s="91"/>
      <c r="DM136" s="91">
        <v>0</v>
      </c>
      <c r="DN136" s="91"/>
      <c r="DO136" s="91"/>
      <c r="DP136" s="91"/>
      <c r="DQ136" s="91"/>
      <c r="DR136" s="91"/>
      <c r="DS136" s="91"/>
      <c r="DT136" s="91"/>
      <c r="DU136" s="91"/>
      <c r="DV136" s="91"/>
      <c r="DW136" s="91"/>
      <c r="DX136" s="91"/>
      <c r="DY136" s="91">
        <v>0</v>
      </c>
      <c r="DZ136" s="91"/>
      <c r="EA136" s="91"/>
      <c r="EB136" s="91"/>
      <c r="EC136" s="91"/>
      <c r="ED136" s="91"/>
      <c r="EE136" s="91"/>
      <c r="EF136" s="91"/>
      <c r="EG136" s="91"/>
      <c r="EH136" s="91"/>
      <c r="EI136" s="91"/>
      <c r="EJ136" s="91"/>
      <c r="EK136" s="91"/>
      <c r="EL136" s="91">
        <f>CW136</f>
        <v>30000</v>
      </c>
      <c r="EM136" s="91"/>
      <c r="EN136" s="91"/>
      <c r="EO136" s="91"/>
      <c r="EP136" s="91"/>
      <c r="EQ136" s="91"/>
      <c r="ER136" s="91"/>
      <c r="ES136" s="91"/>
      <c r="ET136" s="91"/>
      <c r="EU136" s="91"/>
      <c r="EV136" s="91"/>
      <c r="EW136" s="91"/>
      <c r="EX136" s="91"/>
      <c r="EY136" s="91">
        <f>BR136-CW136</f>
        <v>0</v>
      </c>
      <c r="EZ136" s="91"/>
      <c r="FA136" s="91"/>
      <c r="FB136" s="91"/>
      <c r="FC136" s="91"/>
      <c r="FD136" s="91"/>
      <c r="FE136" s="91"/>
      <c r="FF136" s="91"/>
      <c r="FG136" s="91"/>
      <c r="FH136" s="91"/>
      <c r="FI136" s="91"/>
      <c r="FJ136" s="91"/>
      <c r="FK136" s="91"/>
      <c r="FL136" s="92">
        <f>CJ136-CW136</f>
        <v>0</v>
      </c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</row>
    <row r="137" spans="1:183" ht="27.75" customHeight="1">
      <c r="A137" s="75" t="s">
        <v>194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6"/>
      <c r="AL137" s="76"/>
      <c r="AM137" s="76"/>
      <c r="AN137" s="76"/>
      <c r="AO137" s="76"/>
      <c r="AP137" s="76"/>
      <c r="AQ137" s="77" t="s">
        <v>42</v>
      </c>
      <c r="AR137" s="77"/>
      <c r="AS137" s="77"/>
      <c r="AT137" s="77"/>
      <c r="AU137" s="77"/>
      <c r="AV137" s="78" t="s">
        <v>42</v>
      </c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7" t="s">
        <v>42</v>
      </c>
      <c r="BI137" s="77"/>
      <c r="BJ137" s="77"/>
      <c r="BK137" s="77"/>
      <c r="BL137" s="77"/>
      <c r="BM137" s="77" t="s">
        <v>42</v>
      </c>
      <c r="BN137" s="77"/>
      <c r="BO137" s="77"/>
      <c r="BP137" s="77"/>
      <c r="BQ137" s="77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80" t="s">
        <v>42</v>
      </c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79"/>
      <c r="CX137" s="79"/>
      <c r="CY137" s="79"/>
      <c r="CZ137" s="79"/>
      <c r="DA137" s="79"/>
      <c r="DB137" s="79"/>
      <c r="DC137" s="79"/>
      <c r="DD137" s="79"/>
      <c r="DE137" s="79"/>
      <c r="DF137" s="79"/>
      <c r="DG137" s="79"/>
      <c r="DH137" s="79"/>
      <c r="DI137" s="79"/>
      <c r="DJ137" s="79"/>
      <c r="DK137" s="79"/>
      <c r="DL137" s="79"/>
      <c r="DM137" s="80" t="s">
        <v>42</v>
      </c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 t="s">
        <v>42</v>
      </c>
      <c r="DZ137" s="80"/>
      <c r="EA137" s="80"/>
      <c r="EB137" s="80"/>
      <c r="EC137" s="80"/>
      <c r="ED137" s="80"/>
      <c r="EE137" s="80"/>
      <c r="EF137" s="80"/>
      <c r="EG137" s="80"/>
      <c r="EH137" s="80"/>
      <c r="EI137" s="80"/>
      <c r="EJ137" s="80"/>
      <c r="EK137" s="80"/>
      <c r="EL137" s="79"/>
      <c r="EM137" s="79"/>
      <c r="EN137" s="79"/>
      <c r="EO137" s="79"/>
      <c r="EP137" s="79"/>
      <c r="EQ137" s="79"/>
      <c r="ER137" s="79"/>
      <c r="ES137" s="79"/>
      <c r="ET137" s="79"/>
      <c r="EU137" s="79"/>
      <c r="EV137" s="79"/>
      <c r="EW137" s="79"/>
      <c r="EX137" s="79"/>
      <c r="EY137" s="80" t="s">
        <v>42</v>
      </c>
      <c r="EZ137" s="80"/>
      <c r="FA137" s="80"/>
      <c r="FB137" s="80"/>
      <c r="FC137" s="80"/>
      <c r="FD137" s="80"/>
      <c r="FE137" s="80"/>
      <c r="FF137" s="80"/>
      <c r="FG137" s="80"/>
      <c r="FH137" s="80"/>
      <c r="FI137" s="80"/>
      <c r="FJ137" s="80"/>
      <c r="FK137" s="80"/>
      <c r="FL137" s="81" t="s">
        <v>42</v>
      </c>
      <c r="FM137" s="81"/>
      <c r="FN137" s="81"/>
      <c r="FO137" s="81"/>
      <c r="FP137" s="81"/>
      <c r="FQ137" s="81"/>
      <c r="FR137" s="81"/>
      <c r="FS137" s="81"/>
      <c r="FT137" s="81"/>
      <c r="FU137" s="81"/>
      <c r="FV137" s="81"/>
      <c r="FW137" s="81"/>
      <c r="FX137" s="81"/>
    </row>
    <row r="138" spans="1:183" ht="18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51"/>
      <c r="BS138" s="51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1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1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1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1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  <c r="EJ138" s="52"/>
      <c r="EK138" s="52"/>
      <c r="EL138" s="51"/>
      <c r="EM138" s="52"/>
      <c r="EN138" s="52"/>
      <c r="EO138" s="52"/>
      <c r="EP138" s="52"/>
      <c r="EQ138" s="52"/>
      <c r="ER138" s="52"/>
      <c r="ES138" s="52"/>
      <c r="ET138" s="52"/>
      <c r="EU138" s="52"/>
      <c r="EV138" s="52"/>
      <c r="EW138" s="52"/>
      <c r="EX138" s="52"/>
      <c r="EY138" s="51"/>
      <c r="EZ138" s="52"/>
      <c r="FA138" s="52"/>
      <c r="FB138" s="52"/>
      <c r="FC138" s="52"/>
      <c r="FD138" s="52"/>
      <c r="FE138" s="52"/>
      <c r="FF138" s="52"/>
      <c r="FG138" s="52"/>
      <c r="FH138" s="52"/>
      <c r="FI138" s="52"/>
      <c r="FJ138" s="52"/>
      <c r="FK138" s="52"/>
      <c r="FL138" s="51"/>
      <c r="FM138" s="51"/>
      <c r="FN138" s="51"/>
      <c r="FO138" s="51"/>
      <c r="FP138" s="51"/>
      <c r="FQ138" s="51"/>
      <c r="FR138" s="51"/>
      <c r="FS138" s="51"/>
      <c r="FT138" s="51"/>
      <c r="FU138" s="51"/>
      <c r="FV138" s="51"/>
      <c r="FW138" s="51"/>
      <c r="FX138" s="51"/>
      <c r="FY138" s="3"/>
      <c r="FZ138" s="3"/>
      <c r="GA138" s="3"/>
    </row>
    <row r="139" spans="1:183" s="1" customFormat="1" ht="12">
      <c r="A139" s="1" t="s">
        <v>195</v>
      </c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H139" s="71" t="s">
        <v>196</v>
      </c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CA139" s="1" t="s">
        <v>197</v>
      </c>
      <c r="CF139" s="1" t="s">
        <v>198</v>
      </c>
    </row>
    <row r="140" spans="1:183" s="1" customFormat="1" ht="12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69" t="s">
        <v>199</v>
      </c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H140" s="69" t="s">
        <v>200</v>
      </c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CA140" s="1" t="s">
        <v>201</v>
      </c>
      <c r="CF140" s="1" t="s">
        <v>202</v>
      </c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0"/>
      <c r="DS140" s="71" t="s">
        <v>203</v>
      </c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</row>
    <row r="141" spans="1:183" s="1" customFormat="1" ht="11.25">
      <c r="DC141" s="69" t="s">
        <v>199</v>
      </c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53"/>
      <c r="DR141" s="53"/>
      <c r="DS141" s="69" t="s">
        <v>200</v>
      </c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69"/>
      <c r="EJ141" s="69"/>
      <c r="EK141" s="69"/>
      <c r="EL141" s="69"/>
      <c r="EM141" s="69"/>
      <c r="EN141" s="69"/>
      <c r="EO141" s="69"/>
      <c r="EP141" s="69"/>
      <c r="EQ141" s="69"/>
      <c r="ER141" s="69"/>
      <c r="ES141" s="69"/>
    </row>
    <row r="142" spans="1:183" s="1" customFormat="1" ht="12">
      <c r="A142" s="1" t="s">
        <v>204</v>
      </c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H142" s="71" t="s">
        <v>205</v>
      </c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</row>
    <row r="143" spans="1:183" s="1" customFormat="1" ht="7.5" customHeight="1">
      <c r="R143" s="69" t="s">
        <v>199</v>
      </c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53"/>
      <c r="AG143" s="53"/>
      <c r="AH143" s="69" t="s">
        <v>200</v>
      </c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</row>
    <row r="144" spans="1:183" s="1" customFormat="1" ht="6" customHeight="1"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</row>
    <row r="145" spans="1:169" s="1" customFormat="1" ht="12">
      <c r="A145" s="72" t="s">
        <v>206</v>
      </c>
      <c r="B145" s="72"/>
      <c r="C145" s="73" t="s">
        <v>214</v>
      </c>
      <c r="D145" s="73"/>
      <c r="E145" s="73"/>
      <c r="F145" s="1" t="s">
        <v>206</v>
      </c>
      <c r="I145" s="71" t="s">
        <v>212</v>
      </c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4">
        <v>20</v>
      </c>
      <c r="Z145" s="74"/>
      <c r="AA145" s="74"/>
      <c r="AB145" s="74"/>
      <c r="AC145" s="74"/>
      <c r="AD145" s="1" t="s">
        <v>7</v>
      </c>
      <c r="AM145" s="1">
        <v>6</v>
      </c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</row>
    <row r="146" spans="1:169" ht="6.75" customHeight="1"/>
    <row r="147" spans="1:169" ht="3" customHeight="1"/>
  </sheetData>
  <mergeCells count="1681">
    <mergeCell ref="A75:AG75"/>
    <mergeCell ref="AQ75:AU75"/>
    <mergeCell ref="AV75:BG75"/>
    <mergeCell ref="BH75:BL75"/>
    <mergeCell ref="BM75:BQ75"/>
    <mergeCell ref="BR75:CD75"/>
    <mergeCell ref="CJ75:CV75"/>
    <mergeCell ref="CW75:DL75"/>
    <mergeCell ref="DM75:DW75"/>
    <mergeCell ref="DY75:EG75"/>
    <mergeCell ref="EL75:EX75"/>
    <mergeCell ref="EY75:FK75"/>
    <mergeCell ref="FL75:FX75"/>
    <mergeCell ref="A111:AJ111"/>
    <mergeCell ref="AQ111:AU111"/>
    <mergeCell ref="AV111:BG111"/>
    <mergeCell ref="BH111:BL111"/>
    <mergeCell ref="BM111:BQ111"/>
    <mergeCell ref="BR111:CD111"/>
    <mergeCell ref="CJ111:CV111"/>
    <mergeCell ref="CW111:DL111"/>
    <mergeCell ref="DM111:DW111"/>
    <mergeCell ref="DY111:EG111"/>
    <mergeCell ref="EL111:EX111"/>
    <mergeCell ref="EY111:FK111"/>
    <mergeCell ref="FL111:FX111"/>
    <mergeCell ref="CW38:DL38"/>
    <mergeCell ref="DM38:DW38"/>
    <mergeCell ref="DY38:EG38"/>
    <mergeCell ref="EL38:EX38"/>
    <mergeCell ref="EY38:FK38"/>
    <mergeCell ref="FL38:FX38"/>
    <mergeCell ref="A66:AJ66"/>
    <mergeCell ref="AK66:AP66"/>
    <mergeCell ref="AQ66:AU66"/>
    <mergeCell ref="AV66:BG66"/>
    <mergeCell ref="BH66:BL66"/>
    <mergeCell ref="BM66:BQ66"/>
    <mergeCell ref="BR66:CI66"/>
    <mergeCell ref="CJ66:CV66"/>
    <mergeCell ref="CW66:DL66"/>
    <mergeCell ref="DM66:DX66"/>
    <mergeCell ref="DY66:EK66"/>
    <mergeCell ref="EL66:EX66"/>
    <mergeCell ref="EY66:FK66"/>
    <mergeCell ref="FL66:FX66"/>
    <mergeCell ref="BR101:CD101"/>
    <mergeCell ref="CJ101:CV101"/>
    <mergeCell ref="CW101:DL101"/>
    <mergeCell ref="DM101:DV101"/>
    <mergeCell ref="DY101:EK101"/>
    <mergeCell ref="EL101:EX101"/>
    <mergeCell ref="EY101:FK101"/>
    <mergeCell ref="FL101:FX101"/>
    <mergeCell ref="A99:AJ99"/>
    <mergeCell ref="AQ99:AU99"/>
    <mergeCell ref="AV99:BG99"/>
    <mergeCell ref="BH99:BL99"/>
    <mergeCell ref="BM99:BQ99"/>
    <mergeCell ref="BR99:CD99"/>
    <mergeCell ref="CJ99:CV99"/>
    <mergeCell ref="A100:AP100"/>
    <mergeCell ref="AQ100:AU100"/>
    <mergeCell ref="AV100:BG100"/>
    <mergeCell ref="BH100:BL100"/>
    <mergeCell ref="BM100:BQ100"/>
    <mergeCell ref="BR100:CD100"/>
    <mergeCell ref="CJ100:CV100"/>
    <mergeCell ref="CW100:DL100"/>
    <mergeCell ref="DM100:DV100"/>
    <mergeCell ref="DY100:EK100"/>
    <mergeCell ref="EL100:EX100"/>
    <mergeCell ref="EY100:FK100"/>
    <mergeCell ref="FL100:FX100"/>
    <mergeCell ref="A101:AP101"/>
    <mergeCell ref="AQ101:AU101"/>
    <mergeCell ref="AV101:BG101"/>
    <mergeCell ref="A98:AA98"/>
    <mergeCell ref="AL98:AP98"/>
    <mergeCell ref="AQ98:AU98"/>
    <mergeCell ref="AV98:BG98"/>
    <mergeCell ref="BH98:BL98"/>
    <mergeCell ref="BM98:BQ98"/>
    <mergeCell ref="BR98:CD98"/>
    <mergeCell ref="CJ98:CV98"/>
    <mergeCell ref="CW98:DL98"/>
    <mergeCell ref="DM98:DV98"/>
    <mergeCell ref="DY98:EK98"/>
    <mergeCell ref="EL98:EX98"/>
    <mergeCell ref="EY98:FK98"/>
    <mergeCell ref="FL98:FX98"/>
    <mergeCell ref="BH101:BL101"/>
    <mergeCell ref="BR48:CD48"/>
    <mergeCell ref="CJ48:CV48"/>
    <mergeCell ref="CW48:DL48"/>
    <mergeCell ref="DM48:DV48"/>
    <mergeCell ref="DY48:EK48"/>
    <mergeCell ref="EL48:EX48"/>
    <mergeCell ref="EY48:FK48"/>
    <mergeCell ref="A64:AP64"/>
    <mergeCell ref="AQ64:AU64"/>
    <mergeCell ref="AV64:BG64"/>
    <mergeCell ref="BH64:BL64"/>
    <mergeCell ref="BM64:BQ64"/>
    <mergeCell ref="BR64:CD64"/>
    <mergeCell ref="CJ64:CV64"/>
    <mergeCell ref="CW64:DL64"/>
    <mergeCell ref="DM64:DV64"/>
    <mergeCell ref="BM101:BQ101"/>
    <mergeCell ref="BM50:BQ50"/>
    <mergeCell ref="BR50:CD50"/>
    <mergeCell ref="CJ50:CV50"/>
    <mergeCell ref="CW50:DL50"/>
    <mergeCell ref="DM50:DW50"/>
    <mergeCell ref="DY50:EG50"/>
    <mergeCell ref="EL50:EX50"/>
    <mergeCell ref="A3:FF3"/>
    <mergeCell ref="A4:FF4"/>
    <mergeCell ref="FI4:FX4"/>
    <mergeCell ref="FI5:FX5"/>
    <mergeCell ref="BY6:CS6"/>
    <mergeCell ref="CT6:CX6"/>
    <mergeCell ref="CY6:CZ6"/>
    <mergeCell ref="FI6:FW6"/>
    <mergeCell ref="A7:BS7"/>
    <mergeCell ref="BT7:EQ7"/>
    <mergeCell ref="FI7:FX7"/>
    <mergeCell ref="A8:AC8"/>
    <mergeCell ref="AD8:EQ8"/>
    <mergeCell ref="FI8:FX8"/>
    <mergeCell ref="FI9:FX9"/>
    <mergeCell ref="FI11:FX11"/>
    <mergeCell ref="A12:FX12"/>
    <mergeCell ref="A13:AJ14"/>
    <mergeCell ref="A38:AG38"/>
    <mergeCell ref="AQ38:AU38"/>
    <mergeCell ref="AV38:BG38"/>
    <mergeCell ref="BH38:BL38"/>
    <mergeCell ref="BM38:BQ38"/>
    <mergeCell ref="BR38:CD38"/>
    <mergeCell ref="CJ38:CV38"/>
    <mergeCell ref="AK13:AP14"/>
    <mergeCell ref="AQ13:AU14"/>
    <mergeCell ref="AV13:BG14"/>
    <mergeCell ref="BH13:BL14"/>
    <mergeCell ref="BM13:BQ14"/>
    <mergeCell ref="BR13:CI14"/>
    <mergeCell ref="CJ13:CV14"/>
    <mergeCell ref="CW13:EX13"/>
    <mergeCell ref="EY13:FX13"/>
    <mergeCell ref="CW14:DL14"/>
    <mergeCell ref="DM14:DX14"/>
    <mergeCell ref="DY14:EK14"/>
    <mergeCell ref="EL14:EX14"/>
    <mergeCell ref="EY14:FK14"/>
    <mergeCell ref="FL14:FX14"/>
    <mergeCell ref="A15:AJ15"/>
    <mergeCell ref="AK15:AP15"/>
    <mergeCell ref="AQ15:AU15"/>
    <mergeCell ref="AV15:BG15"/>
    <mergeCell ref="BH15:BL15"/>
    <mergeCell ref="BM15:BQ15"/>
    <mergeCell ref="BR15:CI15"/>
    <mergeCell ref="CJ15:CV15"/>
    <mergeCell ref="CW15:DL15"/>
    <mergeCell ref="DM15:DX15"/>
    <mergeCell ref="DY15:EK15"/>
    <mergeCell ref="EL15:EX15"/>
    <mergeCell ref="EY15:FK15"/>
    <mergeCell ref="FL15:FX15"/>
    <mergeCell ref="A16:AJ16"/>
    <mergeCell ref="AK16:AP16"/>
    <mergeCell ref="AQ16:AU16"/>
    <mergeCell ref="AV16:BG16"/>
    <mergeCell ref="BH16:BL16"/>
    <mergeCell ref="BM16:BQ16"/>
    <mergeCell ref="BR16:CI16"/>
    <mergeCell ref="CJ16:CV16"/>
    <mergeCell ref="CW16:DL16"/>
    <mergeCell ref="DM16:DX16"/>
    <mergeCell ref="DY16:EK16"/>
    <mergeCell ref="EL16:EX16"/>
    <mergeCell ref="EY16:FK16"/>
    <mergeCell ref="FL16:FX16"/>
    <mergeCell ref="A17:AJ17"/>
    <mergeCell ref="AK17:AP17"/>
    <mergeCell ref="AQ17:AU17"/>
    <mergeCell ref="AV17:BG17"/>
    <mergeCell ref="BH17:BL17"/>
    <mergeCell ref="BM17:BQ17"/>
    <mergeCell ref="BR17:CI17"/>
    <mergeCell ref="CJ17:CV17"/>
    <mergeCell ref="CW17:DL17"/>
    <mergeCell ref="DM17:DX17"/>
    <mergeCell ref="DY17:EK17"/>
    <mergeCell ref="EL17:EX17"/>
    <mergeCell ref="EY17:FK17"/>
    <mergeCell ref="FL17:FX17"/>
    <mergeCell ref="A18:AG18"/>
    <mergeCell ref="AQ18:AU18"/>
    <mergeCell ref="AV18:BG18"/>
    <mergeCell ref="BH18:BL18"/>
    <mergeCell ref="BM18:BQ18"/>
    <mergeCell ref="BR18:CD18"/>
    <mergeCell ref="CJ18:CV18"/>
    <mergeCell ref="CW18:DL18"/>
    <mergeCell ref="DM18:DW18"/>
    <mergeCell ref="DY18:EG18"/>
    <mergeCell ref="EL18:EX18"/>
    <mergeCell ref="EY18:FK18"/>
    <mergeCell ref="FL18:FX18"/>
    <mergeCell ref="A19:AG19"/>
    <mergeCell ref="AK19:AP19"/>
    <mergeCell ref="AQ19:AU19"/>
    <mergeCell ref="AV19:BG19"/>
    <mergeCell ref="BH19:BL19"/>
    <mergeCell ref="BM19:BQ19"/>
    <mergeCell ref="BR19:CI19"/>
    <mergeCell ref="CJ19:CV19"/>
    <mergeCell ref="CW19:DL19"/>
    <mergeCell ref="DM19:DX19"/>
    <mergeCell ref="DY19:EK19"/>
    <mergeCell ref="EL19:EX19"/>
    <mergeCell ref="EY19:FK19"/>
    <mergeCell ref="FL19:FX19"/>
    <mergeCell ref="A20:AG20"/>
    <mergeCell ref="AK20:AP20"/>
    <mergeCell ref="AQ20:AU20"/>
    <mergeCell ref="AV20:BG20"/>
    <mergeCell ref="BH20:BL20"/>
    <mergeCell ref="BM20:BQ20"/>
    <mergeCell ref="BR20:CI20"/>
    <mergeCell ref="CJ20:CV20"/>
    <mergeCell ref="CW20:DL20"/>
    <mergeCell ref="DM20:DW20"/>
    <mergeCell ref="DY20:EK20"/>
    <mergeCell ref="EL20:EX20"/>
    <mergeCell ref="EY20:FK20"/>
    <mergeCell ref="FL20:FX20"/>
    <mergeCell ref="A21:AG21"/>
    <mergeCell ref="AQ21:AU21"/>
    <mergeCell ref="AV21:BG21"/>
    <mergeCell ref="BH21:BL21"/>
    <mergeCell ref="BM21:BQ21"/>
    <mergeCell ref="BR21:CD21"/>
    <mergeCell ref="CJ21:CV21"/>
    <mergeCell ref="CW21:DL21"/>
    <mergeCell ref="DM21:DW21"/>
    <mergeCell ref="DY21:EG21"/>
    <mergeCell ref="EL21:EX21"/>
    <mergeCell ref="EY21:FK21"/>
    <mergeCell ref="FL21:FX21"/>
    <mergeCell ref="A22:AG22"/>
    <mergeCell ref="AK22:AP22"/>
    <mergeCell ref="AQ22:AU22"/>
    <mergeCell ref="AV22:BG22"/>
    <mergeCell ref="BH22:BL22"/>
    <mergeCell ref="BM22:BQ22"/>
    <mergeCell ref="BR22:CI22"/>
    <mergeCell ref="CJ22:CV22"/>
    <mergeCell ref="CW22:DL22"/>
    <mergeCell ref="DM22:DW22"/>
    <mergeCell ref="DY22:EK22"/>
    <mergeCell ref="EL22:EX22"/>
    <mergeCell ref="EY22:FK22"/>
    <mergeCell ref="FL22:FX22"/>
    <mergeCell ref="A23:AG23"/>
    <mergeCell ref="AQ23:AU23"/>
    <mergeCell ref="AV23:BG23"/>
    <mergeCell ref="BH23:BL23"/>
    <mergeCell ref="BM23:BQ23"/>
    <mergeCell ref="BR23:CD23"/>
    <mergeCell ref="CJ23:CV23"/>
    <mergeCell ref="CW23:DL23"/>
    <mergeCell ref="DM23:DW23"/>
    <mergeCell ref="DY23:EG23"/>
    <mergeCell ref="EL23:EX23"/>
    <mergeCell ref="EY23:FK23"/>
    <mergeCell ref="FL23:FX23"/>
    <mergeCell ref="A24:AG24"/>
    <mergeCell ref="AQ24:AU24"/>
    <mergeCell ref="AV24:BG24"/>
    <mergeCell ref="BH24:BL24"/>
    <mergeCell ref="BM24:BQ24"/>
    <mergeCell ref="BR24:CD24"/>
    <mergeCell ref="CJ24:CV24"/>
    <mergeCell ref="CW24:DL24"/>
    <mergeCell ref="DM24:DW24"/>
    <mergeCell ref="DY24:EG24"/>
    <mergeCell ref="EL24:EX24"/>
    <mergeCell ref="EY24:FK24"/>
    <mergeCell ref="FL24:FX24"/>
    <mergeCell ref="A25:AG25"/>
    <mergeCell ref="AQ25:AU25"/>
    <mergeCell ref="AV25:BG25"/>
    <mergeCell ref="BH25:BL25"/>
    <mergeCell ref="BM25:BQ25"/>
    <mergeCell ref="BR25:CD25"/>
    <mergeCell ref="CJ25:CV25"/>
    <mergeCell ref="CW25:DL25"/>
    <mergeCell ref="DM25:DW25"/>
    <mergeCell ref="DY25:EG25"/>
    <mergeCell ref="EL25:EX25"/>
    <mergeCell ref="EY25:FK25"/>
    <mergeCell ref="FL25:FX25"/>
    <mergeCell ref="A26:AG26"/>
    <mergeCell ref="AQ26:AU26"/>
    <mergeCell ref="AV26:BG26"/>
    <mergeCell ref="BH26:BL26"/>
    <mergeCell ref="BM26:BQ26"/>
    <mergeCell ref="BR26:CD26"/>
    <mergeCell ref="CJ26:CV26"/>
    <mergeCell ref="CW26:DL26"/>
    <mergeCell ref="DM26:DW26"/>
    <mergeCell ref="DY26:EG26"/>
    <mergeCell ref="EL26:EX26"/>
    <mergeCell ref="EY26:FK26"/>
    <mergeCell ref="FL26:FX26"/>
    <mergeCell ref="A27:AG27"/>
    <mergeCell ref="AQ27:AU27"/>
    <mergeCell ref="AV27:BG27"/>
    <mergeCell ref="BH27:BL27"/>
    <mergeCell ref="BM27:BQ27"/>
    <mergeCell ref="BR27:CD27"/>
    <mergeCell ref="CJ27:CV27"/>
    <mergeCell ref="CW27:DL27"/>
    <mergeCell ref="DM27:DW27"/>
    <mergeCell ref="DY27:EG27"/>
    <mergeCell ref="EL27:EX27"/>
    <mergeCell ref="EY27:FK27"/>
    <mergeCell ref="FL27:FX27"/>
    <mergeCell ref="A28:AG28"/>
    <mergeCell ref="AQ28:AU28"/>
    <mergeCell ref="AV28:BG28"/>
    <mergeCell ref="BH28:BL28"/>
    <mergeCell ref="BM28:BQ28"/>
    <mergeCell ref="BR28:CD28"/>
    <mergeCell ref="CJ28:CV28"/>
    <mergeCell ref="CW28:DL28"/>
    <mergeCell ref="DM28:DW28"/>
    <mergeCell ref="DY28:EG28"/>
    <mergeCell ref="EL28:EX28"/>
    <mergeCell ref="EY28:FK28"/>
    <mergeCell ref="FL28:FX28"/>
    <mergeCell ref="A29:AG29"/>
    <mergeCell ref="AQ29:AU29"/>
    <mergeCell ref="AV29:BG29"/>
    <mergeCell ref="BH29:BL29"/>
    <mergeCell ref="BM29:BQ29"/>
    <mergeCell ref="BR29:CD29"/>
    <mergeCell ref="CJ29:CV29"/>
    <mergeCell ref="CW29:DL29"/>
    <mergeCell ref="DM29:DW29"/>
    <mergeCell ref="DY29:EG29"/>
    <mergeCell ref="EL29:EX29"/>
    <mergeCell ref="EY29:FK29"/>
    <mergeCell ref="FL29:FX29"/>
    <mergeCell ref="A30:AG30"/>
    <mergeCell ref="AQ30:AU30"/>
    <mergeCell ref="AV30:BG30"/>
    <mergeCell ref="BH30:BL30"/>
    <mergeCell ref="BM30:BQ30"/>
    <mergeCell ref="BR30:CD30"/>
    <mergeCell ref="CJ30:CV30"/>
    <mergeCell ref="CW30:DL30"/>
    <mergeCell ref="DM30:DW30"/>
    <mergeCell ref="DY30:EG30"/>
    <mergeCell ref="EL30:EX30"/>
    <mergeCell ref="EY30:FK30"/>
    <mergeCell ref="FL30:FX30"/>
    <mergeCell ref="A31:AG31"/>
    <mergeCell ref="AQ31:AU31"/>
    <mergeCell ref="AV31:BG31"/>
    <mergeCell ref="BH31:BL31"/>
    <mergeCell ref="BM31:BQ31"/>
    <mergeCell ref="BR31:CD31"/>
    <mergeCell ref="CJ31:CV31"/>
    <mergeCell ref="CW31:DL31"/>
    <mergeCell ref="DM31:DW31"/>
    <mergeCell ref="DY31:EG31"/>
    <mergeCell ref="EL31:EX31"/>
    <mergeCell ref="EY31:FK31"/>
    <mergeCell ref="FL31:FX31"/>
    <mergeCell ref="A32:AG32"/>
    <mergeCell ref="AQ32:AU32"/>
    <mergeCell ref="AV32:BG32"/>
    <mergeCell ref="BH32:BL32"/>
    <mergeCell ref="BM32:BQ32"/>
    <mergeCell ref="BR32:CD32"/>
    <mergeCell ref="CJ32:CV32"/>
    <mergeCell ref="CW32:DL32"/>
    <mergeCell ref="DM32:DW32"/>
    <mergeCell ref="DY32:EG32"/>
    <mergeCell ref="EL32:EX32"/>
    <mergeCell ref="EY32:FK32"/>
    <mergeCell ref="FL32:FX32"/>
    <mergeCell ref="A33:AG33"/>
    <mergeCell ref="AQ33:AU33"/>
    <mergeCell ref="AV33:BG33"/>
    <mergeCell ref="BH33:BL33"/>
    <mergeCell ref="BM33:BQ33"/>
    <mergeCell ref="BR33:CD33"/>
    <mergeCell ref="CJ33:CV33"/>
    <mergeCell ref="CW33:DL33"/>
    <mergeCell ref="DM33:DW33"/>
    <mergeCell ref="DY33:EG33"/>
    <mergeCell ref="EL33:EX33"/>
    <mergeCell ref="EY33:FK33"/>
    <mergeCell ref="FL33:FX33"/>
    <mergeCell ref="A34:AG34"/>
    <mergeCell ref="AQ34:AU34"/>
    <mergeCell ref="AV34:BG34"/>
    <mergeCell ref="BH34:BL34"/>
    <mergeCell ref="BM34:BQ34"/>
    <mergeCell ref="BR34:CD34"/>
    <mergeCell ref="CJ34:CV34"/>
    <mergeCell ref="CW34:DL34"/>
    <mergeCell ref="DM34:DW34"/>
    <mergeCell ref="DY34:EG34"/>
    <mergeCell ref="EL34:EX34"/>
    <mergeCell ref="EY34:FK34"/>
    <mergeCell ref="FL34:FX34"/>
    <mergeCell ref="A35:AG35"/>
    <mergeCell ref="AQ35:AU35"/>
    <mergeCell ref="AV35:BG35"/>
    <mergeCell ref="BH35:BL35"/>
    <mergeCell ref="BM35:BQ35"/>
    <mergeCell ref="BR35:CD35"/>
    <mergeCell ref="CJ35:CV35"/>
    <mergeCell ref="CW35:DL35"/>
    <mergeCell ref="DM35:DW35"/>
    <mergeCell ref="DY35:EG35"/>
    <mergeCell ref="EL35:EX35"/>
    <mergeCell ref="EY35:FK35"/>
    <mergeCell ref="FL35:FX35"/>
    <mergeCell ref="A36:AG36"/>
    <mergeCell ref="AQ36:AU36"/>
    <mergeCell ref="AV36:BG36"/>
    <mergeCell ref="BH36:BL36"/>
    <mergeCell ref="BM36:BQ36"/>
    <mergeCell ref="BR36:CD36"/>
    <mergeCell ref="CJ36:CV36"/>
    <mergeCell ref="CW36:DL36"/>
    <mergeCell ref="DM36:DW36"/>
    <mergeCell ref="DY36:EG36"/>
    <mergeCell ref="EL36:EX36"/>
    <mergeCell ref="EY36:FK36"/>
    <mergeCell ref="FL36:FX36"/>
    <mergeCell ref="A37:AG37"/>
    <mergeCell ref="AQ37:AU37"/>
    <mergeCell ref="AV37:BG37"/>
    <mergeCell ref="BH37:BL37"/>
    <mergeCell ref="BM37:BQ37"/>
    <mergeCell ref="BR37:CD37"/>
    <mergeCell ref="CJ37:CV37"/>
    <mergeCell ref="CW37:DL37"/>
    <mergeCell ref="DM37:DW37"/>
    <mergeCell ref="DY37:EG37"/>
    <mergeCell ref="EL37:EX37"/>
    <mergeCell ref="EY37:FK37"/>
    <mergeCell ref="FL37:FX37"/>
    <mergeCell ref="A39:AG39"/>
    <mergeCell ref="AQ39:AU39"/>
    <mergeCell ref="AV39:BG39"/>
    <mergeCell ref="BH39:BL39"/>
    <mergeCell ref="BM39:BQ39"/>
    <mergeCell ref="BR39:CD39"/>
    <mergeCell ref="CJ39:CV39"/>
    <mergeCell ref="CW39:DL39"/>
    <mergeCell ref="DM39:DW39"/>
    <mergeCell ref="DY39:EG39"/>
    <mergeCell ref="EL39:EX39"/>
    <mergeCell ref="EY39:FK39"/>
    <mergeCell ref="FL39:FX39"/>
    <mergeCell ref="A40:AG40"/>
    <mergeCell ref="AQ40:AU40"/>
    <mergeCell ref="AV40:BG40"/>
    <mergeCell ref="BH40:BL40"/>
    <mergeCell ref="BM40:BQ40"/>
    <mergeCell ref="BR40:CD40"/>
    <mergeCell ref="CJ40:CV40"/>
    <mergeCell ref="CW40:DL40"/>
    <mergeCell ref="DM40:DW40"/>
    <mergeCell ref="DY40:EG40"/>
    <mergeCell ref="EL40:EX40"/>
    <mergeCell ref="EY40:FK40"/>
    <mergeCell ref="FL40:FX40"/>
    <mergeCell ref="A41:AG41"/>
    <mergeCell ref="AQ41:AU41"/>
    <mergeCell ref="AV41:BG41"/>
    <mergeCell ref="BH41:BL41"/>
    <mergeCell ref="BM41:BQ41"/>
    <mergeCell ref="BR41:CD41"/>
    <mergeCell ref="CJ41:CV41"/>
    <mergeCell ref="CW41:DL41"/>
    <mergeCell ref="DM41:DW41"/>
    <mergeCell ref="DY41:EG41"/>
    <mergeCell ref="EL41:EX41"/>
    <mergeCell ref="EY41:FK41"/>
    <mergeCell ref="FL41:FX41"/>
    <mergeCell ref="A42:AG42"/>
    <mergeCell ref="AQ42:AU42"/>
    <mergeCell ref="AV42:BG42"/>
    <mergeCell ref="BH42:BL42"/>
    <mergeCell ref="BM42:BQ42"/>
    <mergeCell ref="BR42:CD42"/>
    <mergeCell ref="CJ42:CV42"/>
    <mergeCell ref="CW42:DL42"/>
    <mergeCell ref="DM42:DW42"/>
    <mergeCell ref="DY42:EG42"/>
    <mergeCell ref="EL42:EX42"/>
    <mergeCell ref="EY42:FK42"/>
    <mergeCell ref="FL42:FX42"/>
    <mergeCell ref="A43:AG43"/>
    <mergeCell ref="AQ43:AU43"/>
    <mergeCell ref="AV43:BG43"/>
    <mergeCell ref="BH43:BL43"/>
    <mergeCell ref="BM43:BQ43"/>
    <mergeCell ref="BR43:CD43"/>
    <mergeCell ref="CJ43:CV43"/>
    <mergeCell ref="CW43:DL43"/>
    <mergeCell ref="DM43:DW43"/>
    <mergeCell ref="DY43:EG43"/>
    <mergeCell ref="EL43:EX43"/>
    <mergeCell ref="EY43:FK43"/>
    <mergeCell ref="FL43:FX43"/>
    <mergeCell ref="A44:AG44"/>
    <mergeCell ref="AQ44:AU44"/>
    <mergeCell ref="AV44:BG44"/>
    <mergeCell ref="BH44:BL44"/>
    <mergeCell ref="BM44:BQ44"/>
    <mergeCell ref="BR44:CD44"/>
    <mergeCell ref="CJ44:CV44"/>
    <mergeCell ref="CW44:DL44"/>
    <mergeCell ref="DM44:DW44"/>
    <mergeCell ref="DY44:EG44"/>
    <mergeCell ref="EL44:EX44"/>
    <mergeCell ref="EY44:FK44"/>
    <mergeCell ref="FL44:FX44"/>
    <mergeCell ref="A45:AG45"/>
    <mergeCell ref="AQ45:AU45"/>
    <mergeCell ref="AV45:BG45"/>
    <mergeCell ref="BH45:BL45"/>
    <mergeCell ref="BM45:BQ45"/>
    <mergeCell ref="BR45:CD45"/>
    <mergeCell ref="CJ45:CV45"/>
    <mergeCell ref="CW45:DL45"/>
    <mergeCell ref="DM45:DW45"/>
    <mergeCell ref="DY45:EG45"/>
    <mergeCell ref="EL45:EX45"/>
    <mergeCell ref="EY45:FK45"/>
    <mergeCell ref="FL45:FX45"/>
    <mergeCell ref="A46:AG46"/>
    <mergeCell ref="AQ46:AU46"/>
    <mergeCell ref="AV46:BG46"/>
    <mergeCell ref="BH46:BL46"/>
    <mergeCell ref="BM46:BQ46"/>
    <mergeCell ref="BR46:CD46"/>
    <mergeCell ref="CJ46:CV46"/>
    <mergeCell ref="CW46:DL46"/>
    <mergeCell ref="DM46:DW46"/>
    <mergeCell ref="DY46:EG46"/>
    <mergeCell ref="EL46:EX46"/>
    <mergeCell ref="EY46:FK46"/>
    <mergeCell ref="FL46:FX46"/>
    <mergeCell ref="A47:AG47"/>
    <mergeCell ref="AQ47:AU47"/>
    <mergeCell ref="AV47:BG47"/>
    <mergeCell ref="BH47:BL47"/>
    <mergeCell ref="BM47:BQ47"/>
    <mergeCell ref="BR47:CD47"/>
    <mergeCell ref="CJ47:CV47"/>
    <mergeCell ref="CW47:DL47"/>
    <mergeCell ref="DM47:DW47"/>
    <mergeCell ref="DY47:EG47"/>
    <mergeCell ref="EL47:EX47"/>
    <mergeCell ref="EY47:FK47"/>
    <mergeCell ref="FL47:FX47"/>
    <mergeCell ref="A49:AG49"/>
    <mergeCell ref="AK49:AP49"/>
    <mergeCell ref="AQ49:AU49"/>
    <mergeCell ref="AV49:BG49"/>
    <mergeCell ref="BH49:BL49"/>
    <mergeCell ref="BM49:BQ49"/>
    <mergeCell ref="BR49:CI49"/>
    <mergeCell ref="CJ49:CV49"/>
    <mergeCell ref="CW49:DL49"/>
    <mergeCell ref="DM49:DW49"/>
    <mergeCell ref="DY49:EK49"/>
    <mergeCell ref="EL49:EX49"/>
    <mergeCell ref="EY49:FK49"/>
    <mergeCell ref="FL49:FX49"/>
    <mergeCell ref="A48:AP48"/>
    <mergeCell ref="AQ48:AU48"/>
    <mergeCell ref="AV48:BG48"/>
    <mergeCell ref="BH48:BL48"/>
    <mergeCell ref="BM48:BQ48"/>
    <mergeCell ref="EY50:FK50"/>
    <mergeCell ref="FL50:FX50"/>
    <mergeCell ref="A51:AG51"/>
    <mergeCell ref="AQ51:AU51"/>
    <mergeCell ref="AV51:BG51"/>
    <mergeCell ref="BH51:BL51"/>
    <mergeCell ref="BM51:BQ51"/>
    <mergeCell ref="BR51:CD51"/>
    <mergeCell ref="CJ51:CV51"/>
    <mergeCell ref="CW51:DL51"/>
    <mergeCell ref="DM51:DW51"/>
    <mergeCell ref="DY51:EG51"/>
    <mergeCell ref="EL51:EX51"/>
    <mergeCell ref="EY51:FK51"/>
    <mergeCell ref="FL51:FX51"/>
    <mergeCell ref="A52:AG52"/>
    <mergeCell ref="AQ52:AU52"/>
    <mergeCell ref="AV52:BG52"/>
    <mergeCell ref="BH52:BL52"/>
    <mergeCell ref="BM52:BQ52"/>
    <mergeCell ref="BR52:CI52"/>
    <mergeCell ref="CJ52:CV52"/>
    <mergeCell ref="CW52:DL52"/>
    <mergeCell ref="DM52:DX52"/>
    <mergeCell ref="DY52:EK52"/>
    <mergeCell ref="EL52:EX52"/>
    <mergeCell ref="EY52:FK52"/>
    <mergeCell ref="FL52:FX52"/>
    <mergeCell ref="A50:AG50"/>
    <mergeCell ref="AQ50:AU50"/>
    <mergeCell ref="AV50:BG50"/>
    <mergeCell ref="BH50:BL50"/>
    <mergeCell ref="A53:AG53"/>
    <mergeCell ref="AQ53:AU53"/>
    <mergeCell ref="AV53:BG53"/>
    <mergeCell ref="BH53:BL53"/>
    <mergeCell ref="BM53:BQ53"/>
    <mergeCell ref="BR53:CD53"/>
    <mergeCell ref="CJ53:CV53"/>
    <mergeCell ref="CW53:DL53"/>
    <mergeCell ref="DM53:DW53"/>
    <mergeCell ref="DY53:EG53"/>
    <mergeCell ref="EL53:EX53"/>
    <mergeCell ref="EY53:FK53"/>
    <mergeCell ref="FL53:FW53"/>
    <mergeCell ref="A54:AG54"/>
    <mergeCell ref="AQ54:AU54"/>
    <mergeCell ref="AV54:BG54"/>
    <mergeCell ref="BH54:BL54"/>
    <mergeCell ref="BM54:BQ54"/>
    <mergeCell ref="BR54:CD54"/>
    <mergeCell ref="CJ54:CV54"/>
    <mergeCell ref="CW54:DL54"/>
    <mergeCell ref="DM54:DW54"/>
    <mergeCell ref="DY54:EG54"/>
    <mergeCell ref="EL54:EX54"/>
    <mergeCell ref="EY54:FK54"/>
    <mergeCell ref="FL54:FW54"/>
    <mergeCell ref="A55:AJ55"/>
    <mergeCell ref="AK55:AP55"/>
    <mergeCell ref="AQ55:AU55"/>
    <mergeCell ref="AV55:BG55"/>
    <mergeCell ref="BH55:BL55"/>
    <mergeCell ref="BM55:BQ55"/>
    <mergeCell ref="BR55:CI55"/>
    <mergeCell ref="CJ55:CV55"/>
    <mergeCell ref="CW55:DL55"/>
    <mergeCell ref="DM55:DX55"/>
    <mergeCell ref="DY55:EK55"/>
    <mergeCell ref="EL55:EX55"/>
    <mergeCell ref="EY55:FK55"/>
    <mergeCell ref="FL55:FX55"/>
    <mergeCell ref="A56:AG56"/>
    <mergeCell ref="AQ56:AU56"/>
    <mergeCell ref="AV56:BG56"/>
    <mergeCell ref="BH56:BL56"/>
    <mergeCell ref="BM56:BQ56"/>
    <mergeCell ref="BR56:CI56"/>
    <mergeCell ref="CJ56:CV56"/>
    <mergeCell ref="CW56:DL56"/>
    <mergeCell ref="DM56:DX56"/>
    <mergeCell ref="DY56:EK56"/>
    <mergeCell ref="EL56:EX56"/>
    <mergeCell ref="EY56:FK56"/>
    <mergeCell ref="FL56:FX56"/>
    <mergeCell ref="A57:AG57"/>
    <mergeCell ref="AQ57:AU57"/>
    <mergeCell ref="AV57:BG57"/>
    <mergeCell ref="BH57:BL57"/>
    <mergeCell ref="BM57:BQ57"/>
    <mergeCell ref="BR57:CD57"/>
    <mergeCell ref="CJ57:CV57"/>
    <mergeCell ref="CW57:DL57"/>
    <mergeCell ref="DM57:DW57"/>
    <mergeCell ref="DY57:EG57"/>
    <mergeCell ref="EL57:EX57"/>
    <mergeCell ref="EY57:FK57"/>
    <mergeCell ref="FL57:FW57"/>
    <mergeCell ref="A58:AG58"/>
    <mergeCell ref="AQ58:AU58"/>
    <mergeCell ref="AV58:BG58"/>
    <mergeCell ref="BH58:BL58"/>
    <mergeCell ref="BM58:BQ58"/>
    <mergeCell ref="BR58:CD58"/>
    <mergeCell ref="CJ58:CV58"/>
    <mergeCell ref="CW58:DL58"/>
    <mergeCell ref="DM58:DW58"/>
    <mergeCell ref="DY58:EG58"/>
    <mergeCell ref="EL58:EX58"/>
    <mergeCell ref="EY58:FK58"/>
    <mergeCell ref="FL58:FW58"/>
    <mergeCell ref="A59:AJ59"/>
    <mergeCell ref="AK59:AP59"/>
    <mergeCell ref="AQ59:AU59"/>
    <mergeCell ref="AV59:BG59"/>
    <mergeCell ref="BH59:BL59"/>
    <mergeCell ref="BM59:BQ59"/>
    <mergeCell ref="BR59:CI59"/>
    <mergeCell ref="CJ59:CV59"/>
    <mergeCell ref="CW59:DL59"/>
    <mergeCell ref="DM59:DX59"/>
    <mergeCell ref="DY59:EK59"/>
    <mergeCell ref="EL59:EX59"/>
    <mergeCell ref="EY59:FK59"/>
    <mergeCell ref="FL59:FX59"/>
    <mergeCell ref="A60:AJ60"/>
    <mergeCell ref="AK60:AP60"/>
    <mergeCell ref="AQ60:AU60"/>
    <mergeCell ref="AV60:BG60"/>
    <mergeCell ref="BH60:BL60"/>
    <mergeCell ref="BM60:BQ60"/>
    <mergeCell ref="BR60:CI60"/>
    <mergeCell ref="CJ60:CV60"/>
    <mergeCell ref="CW60:DL60"/>
    <mergeCell ref="DM60:DX60"/>
    <mergeCell ref="DY60:EK60"/>
    <mergeCell ref="EL60:EX60"/>
    <mergeCell ref="EY60:FK60"/>
    <mergeCell ref="FL60:FX60"/>
    <mergeCell ref="A61:AJ61"/>
    <mergeCell ref="AK61:AP61"/>
    <mergeCell ref="AQ61:AU61"/>
    <mergeCell ref="AV61:BG61"/>
    <mergeCell ref="BH61:BL61"/>
    <mergeCell ref="BM61:BQ61"/>
    <mergeCell ref="BR61:CI61"/>
    <mergeCell ref="CJ61:CV61"/>
    <mergeCell ref="CW61:DL61"/>
    <mergeCell ref="DM61:DX61"/>
    <mergeCell ref="DY61:EK61"/>
    <mergeCell ref="EL61:EX61"/>
    <mergeCell ref="EY61:FK61"/>
    <mergeCell ref="FL61:FX61"/>
    <mergeCell ref="A62:AJ62"/>
    <mergeCell ref="AK62:AP62"/>
    <mergeCell ref="AQ62:AU62"/>
    <mergeCell ref="AV62:BG62"/>
    <mergeCell ref="BH62:BL62"/>
    <mergeCell ref="BM62:BQ62"/>
    <mergeCell ref="BR62:CI62"/>
    <mergeCell ref="CJ62:CV62"/>
    <mergeCell ref="CW62:DL62"/>
    <mergeCell ref="DM62:DX62"/>
    <mergeCell ref="DY62:EK62"/>
    <mergeCell ref="EL62:EX62"/>
    <mergeCell ref="EY62:FK62"/>
    <mergeCell ref="FL62:FX62"/>
    <mergeCell ref="A63:AJ63"/>
    <mergeCell ref="AK63:AP63"/>
    <mergeCell ref="AQ63:AU63"/>
    <mergeCell ref="AV63:BG63"/>
    <mergeCell ref="BH63:BL63"/>
    <mergeCell ref="BM63:BQ63"/>
    <mergeCell ref="BR63:CI63"/>
    <mergeCell ref="CJ63:CV63"/>
    <mergeCell ref="CW63:DL63"/>
    <mergeCell ref="DM63:DX63"/>
    <mergeCell ref="DY63:EK63"/>
    <mergeCell ref="EL63:EX63"/>
    <mergeCell ref="EY63:FK63"/>
    <mergeCell ref="FL63:FX63"/>
    <mergeCell ref="A65:AJ65"/>
    <mergeCell ref="AK65:AP65"/>
    <mergeCell ref="AQ65:AU65"/>
    <mergeCell ref="AV65:BG65"/>
    <mergeCell ref="BH65:BL65"/>
    <mergeCell ref="BM65:BQ65"/>
    <mergeCell ref="BR65:CI65"/>
    <mergeCell ref="CJ65:CV65"/>
    <mergeCell ref="CW65:DL65"/>
    <mergeCell ref="DM65:DX65"/>
    <mergeCell ref="DY65:EK65"/>
    <mergeCell ref="EL65:EX65"/>
    <mergeCell ref="EY65:FK65"/>
    <mergeCell ref="FL65:FX65"/>
    <mergeCell ref="FL64:FX64"/>
    <mergeCell ref="DY64:EK64"/>
    <mergeCell ref="EL64:EX64"/>
    <mergeCell ref="EY64:FK64"/>
    <mergeCell ref="A67:AJ67"/>
    <mergeCell ref="AK67:AP67"/>
    <mergeCell ref="AQ67:AU67"/>
    <mergeCell ref="AV67:BG67"/>
    <mergeCell ref="BH67:BL67"/>
    <mergeCell ref="BM67:BQ67"/>
    <mergeCell ref="BR67:CI67"/>
    <mergeCell ref="CJ67:CV67"/>
    <mergeCell ref="CW67:DL67"/>
    <mergeCell ref="DM67:DX67"/>
    <mergeCell ref="DY67:EK67"/>
    <mergeCell ref="EL67:EX67"/>
    <mergeCell ref="EY67:FK67"/>
    <mergeCell ref="FL67:FX67"/>
    <mergeCell ref="A68:AG68"/>
    <mergeCell ref="AQ68:AU68"/>
    <mergeCell ref="AV68:BG68"/>
    <mergeCell ref="BH68:BL68"/>
    <mergeCell ref="BM68:BQ68"/>
    <mergeCell ref="BR68:CD68"/>
    <mergeCell ref="CJ68:CV68"/>
    <mergeCell ref="CW68:DL68"/>
    <mergeCell ref="DM68:DW68"/>
    <mergeCell ref="DY68:EG68"/>
    <mergeCell ref="EL68:EX68"/>
    <mergeCell ref="EY68:FK68"/>
    <mergeCell ref="FL68:FX68"/>
    <mergeCell ref="A69:AG69"/>
    <mergeCell ref="AQ69:AU69"/>
    <mergeCell ref="AV69:BG69"/>
    <mergeCell ref="BH69:BL69"/>
    <mergeCell ref="BM69:BQ69"/>
    <mergeCell ref="BR69:CD69"/>
    <mergeCell ref="CJ69:CV69"/>
    <mergeCell ref="CW69:DL69"/>
    <mergeCell ref="DM69:DW69"/>
    <mergeCell ref="DY69:EG69"/>
    <mergeCell ref="EL69:EX69"/>
    <mergeCell ref="EY69:FK69"/>
    <mergeCell ref="FL69:FX69"/>
    <mergeCell ref="A70:AJ70"/>
    <mergeCell ref="AK70:AP70"/>
    <mergeCell ref="AQ70:AU70"/>
    <mergeCell ref="AV70:BG70"/>
    <mergeCell ref="BH70:BL70"/>
    <mergeCell ref="BM70:BQ70"/>
    <mergeCell ref="BR70:CI70"/>
    <mergeCell ref="CJ70:CV70"/>
    <mergeCell ref="CW70:DL70"/>
    <mergeCell ref="DM70:DX70"/>
    <mergeCell ref="DY70:EK70"/>
    <mergeCell ref="EL70:EX70"/>
    <mergeCell ref="EY70:FK70"/>
    <mergeCell ref="FL70:FX70"/>
    <mergeCell ref="A71:AJ71"/>
    <mergeCell ref="AK71:AP71"/>
    <mergeCell ref="AQ71:AU71"/>
    <mergeCell ref="AV71:BG71"/>
    <mergeCell ref="BH71:BL71"/>
    <mergeCell ref="BM71:BQ71"/>
    <mergeCell ref="BR71:CI71"/>
    <mergeCell ref="CJ71:CV71"/>
    <mergeCell ref="CW71:DL71"/>
    <mergeCell ref="DM71:DX71"/>
    <mergeCell ref="DY71:EK71"/>
    <mergeCell ref="EL71:EX71"/>
    <mergeCell ref="EY71:FK71"/>
    <mergeCell ref="FL71:FX71"/>
    <mergeCell ref="A72:AG72"/>
    <mergeCell ref="AQ72:AU72"/>
    <mergeCell ref="AV72:BG72"/>
    <mergeCell ref="BH72:BL72"/>
    <mergeCell ref="BM72:BQ72"/>
    <mergeCell ref="BR72:CD72"/>
    <mergeCell ref="CJ72:CV72"/>
    <mergeCell ref="CW72:DL72"/>
    <mergeCell ref="DM72:DW72"/>
    <mergeCell ref="DY72:EG72"/>
    <mergeCell ref="EL72:EX72"/>
    <mergeCell ref="EY72:FK72"/>
    <mergeCell ref="FL72:FX72"/>
    <mergeCell ref="A73:AG73"/>
    <mergeCell ref="AQ73:AU73"/>
    <mergeCell ref="AV73:BG73"/>
    <mergeCell ref="BH73:BL73"/>
    <mergeCell ref="BM73:BQ73"/>
    <mergeCell ref="BR73:CD73"/>
    <mergeCell ref="CJ73:CV73"/>
    <mergeCell ref="CW73:DL73"/>
    <mergeCell ref="DM73:DW73"/>
    <mergeCell ref="DY73:EG73"/>
    <mergeCell ref="EL73:EX73"/>
    <mergeCell ref="EY73:FK73"/>
    <mergeCell ref="FL73:FX73"/>
    <mergeCell ref="A74:AG74"/>
    <mergeCell ref="AQ74:AU74"/>
    <mergeCell ref="AV74:BG74"/>
    <mergeCell ref="BH74:BL74"/>
    <mergeCell ref="BM74:BQ74"/>
    <mergeCell ref="BR74:CD74"/>
    <mergeCell ref="CJ74:CV74"/>
    <mergeCell ref="CW74:DL74"/>
    <mergeCell ref="DM74:DW74"/>
    <mergeCell ref="DY74:EG74"/>
    <mergeCell ref="EL74:EX74"/>
    <mergeCell ref="EY74:FK74"/>
    <mergeCell ref="FL74:FX74"/>
    <mergeCell ref="A76:AJ76"/>
    <mergeCell ref="AQ76:AU76"/>
    <mergeCell ref="AV76:BG76"/>
    <mergeCell ref="BH76:BL76"/>
    <mergeCell ref="BM76:BQ76"/>
    <mergeCell ref="BR76:CI76"/>
    <mergeCell ref="CJ76:CV76"/>
    <mergeCell ref="CW76:DL76"/>
    <mergeCell ref="DM76:DX76"/>
    <mergeCell ref="DY76:EK76"/>
    <mergeCell ref="EL76:EX76"/>
    <mergeCell ref="EY76:FK76"/>
    <mergeCell ref="FL76:FX76"/>
    <mergeCell ref="A77:AJ77"/>
    <mergeCell ref="AQ77:AU77"/>
    <mergeCell ref="AV77:BG77"/>
    <mergeCell ref="BH77:BL77"/>
    <mergeCell ref="BM77:BQ77"/>
    <mergeCell ref="BR77:CI77"/>
    <mergeCell ref="CJ77:CV77"/>
    <mergeCell ref="CW77:DL77"/>
    <mergeCell ref="DM77:DX77"/>
    <mergeCell ref="DY77:EK77"/>
    <mergeCell ref="EL77:EX77"/>
    <mergeCell ref="EY77:FK77"/>
    <mergeCell ref="FL77:FX77"/>
    <mergeCell ref="A78:AG78"/>
    <mergeCell ref="AQ78:AU78"/>
    <mergeCell ref="AV78:BG78"/>
    <mergeCell ref="BH78:BL78"/>
    <mergeCell ref="BM78:BQ78"/>
    <mergeCell ref="BR78:CD78"/>
    <mergeCell ref="CJ78:CV78"/>
    <mergeCell ref="CW78:DL78"/>
    <mergeCell ref="DM78:DW78"/>
    <mergeCell ref="DY78:EG78"/>
    <mergeCell ref="EL78:EX78"/>
    <mergeCell ref="EY78:FK78"/>
    <mergeCell ref="FL78:FX78"/>
    <mergeCell ref="A79:AG79"/>
    <mergeCell ref="AQ79:AU79"/>
    <mergeCell ref="AV79:BG79"/>
    <mergeCell ref="BH79:BL79"/>
    <mergeCell ref="BM79:BQ79"/>
    <mergeCell ref="BR79:CD79"/>
    <mergeCell ref="CJ79:CV79"/>
    <mergeCell ref="CW79:DL79"/>
    <mergeCell ref="DM79:DW79"/>
    <mergeCell ref="DY79:EG79"/>
    <mergeCell ref="EL79:EX79"/>
    <mergeCell ref="EY79:FK79"/>
    <mergeCell ref="FL79:FX79"/>
    <mergeCell ref="A80:AG80"/>
    <mergeCell ref="AQ80:AU80"/>
    <mergeCell ref="AV80:BG80"/>
    <mergeCell ref="BH80:BL80"/>
    <mergeCell ref="BM80:BQ80"/>
    <mergeCell ref="BR80:CD80"/>
    <mergeCell ref="CJ80:CV80"/>
    <mergeCell ref="CW80:DL80"/>
    <mergeCell ref="DM80:DW80"/>
    <mergeCell ref="DY80:EG80"/>
    <mergeCell ref="EL80:EX80"/>
    <mergeCell ref="EY80:FK80"/>
    <mergeCell ref="FL80:FX80"/>
    <mergeCell ref="A81:AG81"/>
    <mergeCell ref="AQ81:AU81"/>
    <mergeCell ref="AV81:BG81"/>
    <mergeCell ref="BH81:BL81"/>
    <mergeCell ref="BM81:BQ81"/>
    <mergeCell ref="BR81:CD81"/>
    <mergeCell ref="CJ81:CV81"/>
    <mergeCell ref="CW81:DL81"/>
    <mergeCell ref="DM81:DW81"/>
    <mergeCell ref="DY81:EG81"/>
    <mergeCell ref="EL81:EX81"/>
    <mergeCell ref="EY81:FK81"/>
    <mergeCell ref="FL81:FX81"/>
    <mergeCell ref="A82:AG82"/>
    <mergeCell ref="AQ82:AU82"/>
    <mergeCell ref="AV82:BG82"/>
    <mergeCell ref="BH82:BL82"/>
    <mergeCell ref="BM82:BQ82"/>
    <mergeCell ref="BR82:CD82"/>
    <mergeCell ref="CJ82:CV82"/>
    <mergeCell ref="CW82:DL82"/>
    <mergeCell ref="DM82:DW82"/>
    <mergeCell ref="DY82:EG82"/>
    <mergeCell ref="EL82:EX82"/>
    <mergeCell ref="EY82:FK82"/>
    <mergeCell ref="FL82:FX82"/>
    <mergeCell ref="A83:AJ83"/>
    <mergeCell ref="AQ83:AU83"/>
    <mergeCell ref="AV83:BG83"/>
    <mergeCell ref="BH83:BL83"/>
    <mergeCell ref="BM83:BQ83"/>
    <mergeCell ref="BR83:CI83"/>
    <mergeCell ref="CJ83:CV83"/>
    <mergeCell ref="CW83:DL83"/>
    <mergeCell ref="DM83:DX83"/>
    <mergeCell ref="DY83:EK83"/>
    <mergeCell ref="EL83:EX83"/>
    <mergeCell ref="EY83:FK83"/>
    <mergeCell ref="FL83:FX83"/>
    <mergeCell ref="A84:AJ84"/>
    <mergeCell ref="AQ84:AU84"/>
    <mergeCell ref="AV84:BG84"/>
    <mergeCell ref="BH84:BL84"/>
    <mergeCell ref="BM84:BQ84"/>
    <mergeCell ref="BR84:CI84"/>
    <mergeCell ref="CJ84:CV84"/>
    <mergeCell ref="CW84:DL84"/>
    <mergeCell ref="DM84:DX84"/>
    <mergeCell ref="DY84:EK84"/>
    <mergeCell ref="EL84:EX84"/>
    <mergeCell ref="EY84:FK84"/>
    <mergeCell ref="FL84:FX84"/>
    <mergeCell ref="A85:AG85"/>
    <mergeCell ref="AQ85:AU85"/>
    <mergeCell ref="AV85:BG85"/>
    <mergeCell ref="BH85:BL85"/>
    <mergeCell ref="BM85:BQ85"/>
    <mergeCell ref="BR85:CD85"/>
    <mergeCell ref="CJ85:CV85"/>
    <mergeCell ref="CW85:DL85"/>
    <mergeCell ref="DM85:DW85"/>
    <mergeCell ref="DY85:EG85"/>
    <mergeCell ref="EL85:EX85"/>
    <mergeCell ref="EY85:FK85"/>
    <mergeCell ref="FL85:FX85"/>
    <mergeCell ref="A86:AG86"/>
    <mergeCell ref="AQ86:AU86"/>
    <mergeCell ref="AV86:BG86"/>
    <mergeCell ref="BH86:BL86"/>
    <mergeCell ref="BM86:BQ86"/>
    <mergeCell ref="BR86:CD86"/>
    <mergeCell ref="CJ86:CV86"/>
    <mergeCell ref="CW86:DL86"/>
    <mergeCell ref="DM86:DW86"/>
    <mergeCell ref="DY86:EG86"/>
    <mergeCell ref="EL86:EX86"/>
    <mergeCell ref="EY86:FK86"/>
    <mergeCell ref="FL86:FX86"/>
    <mergeCell ref="A87:AJ87"/>
    <mergeCell ref="AQ87:AU87"/>
    <mergeCell ref="AV87:BG87"/>
    <mergeCell ref="BH87:BL87"/>
    <mergeCell ref="BM87:BQ87"/>
    <mergeCell ref="BR87:CD87"/>
    <mergeCell ref="CJ87:CV87"/>
    <mergeCell ref="CW87:DL87"/>
    <mergeCell ref="DM87:DW87"/>
    <mergeCell ref="DY87:EG87"/>
    <mergeCell ref="EL87:EX87"/>
    <mergeCell ref="EY87:FK87"/>
    <mergeCell ref="FL87:FX87"/>
    <mergeCell ref="A88:AG88"/>
    <mergeCell ref="AQ88:AU88"/>
    <mergeCell ref="AV88:BG88"/>
    <mergeCell ref="BH88:BL88"/>
    <mergeCell ref="BM88:BQ88"/>
    <mergeCell ref="BR88:CD88"/>
    <mergeCell ref="CJ88:CV88"/>
    <mergeCell ref="CW88:DL88"/>
    <mergeCell ref="DM88:DW88"/>
    <mergeCell ref="DY88:EK88"/>
    <mergeCell ref="EL88:EX88"/>
    <mergeCell ref="EY88:FK88"/>
    <mergeCell ref="FL88:FX88"/>
    <mergeCell ref="A89:AJ89"/>
    <mergeCell ref="AK89:AP89"/>
    <mergeCell ref="AQ89:AU89"/>
    <mergeCell ref="AV89:BG89"/>
    <mergeCell ref="BH89:BL89"/>
    <mergeCell ref="BM89:BQ89"/>
    <mergeCell ref="BR89:CI89"/>
    <mergeCell ref="CJ89:CV89"/>
    <mergeCell ref="CW89:DL89"/>
    <mergeCell ref="DM89:DX89"/>
    <mergeCell ref="DY89:EK89"/>
    <mergeCell ref="EL89:EX89"/>
    <mergeCell ref="EY89:FK89"/>
    <mergeCell ref="FL89:FX89"/>
    <mergeCell ref="A90:AJ90"/>
    <mergeCell ref="AK90:AP90"/>
    <mergeCell ref="AQ90:AU90"/>
    <mergeCell ref="AV90:BG90"/>
    <mergeCell ref="BH90:BL90"/>
    <mergeCell ref="BM90:BQ90"/>
    <mergeCell ref="BR90:CI90"/>
    <mergeCell ref="CJ90:CV90"/>
    <mergeCell ref="CW90:DL90"/>
    <mergeCell ref="DM90:DX90"/>
    <mergeCell ref="DY90:EK90"/>
    <mergeCell ref="EL90:EX90"/>
    <mergeCell ref="EY90:FK90"/>
    <mergeCell ref="FL90:FX90"/>
    <mergeCell ref="A91:AJ91"/>
    <mergeCell ref="AQ91:AU91"/>
    <mergeCell ref="AV91:BG91"/>
    <mergeCell ref="BH91:BL91"/>
    <mergeCell ref="BM91:BQ91"/>
    <mergeCell ref="BR91:CD91"/>
    <mergeCell ref="CJ91:CV91"/>
    <mergeCell ref="CW91:DL91"/>
    <mergeCell ref="DM91:DW91"/>
    <mergeCell ref="DY91:EG91"/>
    <mergeCell ref="EL91:EX91"/>
    <mergeCell ref="EY91:FK91"/>
    <mergeCell ref="FL91:FX91"/>
    <mergeCell ref="A92:AJ92"/>
    <mergeCell ref="AK92:AP92"/>
    <mergeCell ref="AQ92:AU92"/>
    <mergeCell ref="AV92:BG92"/>
    <mergeCell ref="BH92:BL92"/>
    <mergeCell ref="BM92:BQ92"/>
    <mergeCell ref="BR92:CI92"/>
    <mergeCell ref="CJ92:CV92"/>
    <mergeCell ref="CW92:DL92"/>
    <mergeCell ref="DM92:DX92"/>
    <mergeCell ref="DY92:EK92"/>
    <mergeCell ref="EL92:EX92"/>
    <mergeCell ref="EY92:FK92"/>
    <mergeCell ref="FL92:FX92"/>
    <mergeCell ref="A93:AJ93"/>
    <mergeCell ref="AK93:AP93"/>
    <mergeCell ref="AQ93:AU93"/>
    <mergeCell ref="AV93:BG93"/>
    <mergeCell ref="BH93:BL93"/>
    <mergeCell ref="BM93:BQ93"/>
    <mergeCell ref="BR93:CI93"/>
    <mergeCell ref="CJ93:CV93"/>
    <mergeCell ref="CW93:DL93"/>
    <mergeCell ref="DM93:DX93"/>
    <mergeCell ref="DY93:EK93"/>
    <mergeCell ref="EL93:EX93"/>
    <mergeCell ref="EY93:FK93"/>
    <mergeCell ref="FL93:FX93"/>
    <mergeCell ref="A94:AG94"/>
    <mergeCell ref="AQ94:AU94"/>
    <mergeCell ref="AV94:BG94"/>
    <mergeCell ref="BH94:BL94"/>
    <mergeCell ref="BM94:BQ94"/>
    <mergeCell ref="BR94:CD94"/>
    <mergeCell ref="CJ94:CV94"/>
    <mergeCell ref="CW94:DL94"/>
    <mergeCell ref="DM94:DW94"/>
    <mergeCell ref="DY94:EG94"/>
    <mergeCell ref="EL94:EX94"/>
    <mergeCell ref="EY94:FK94"/>
    <mergeCell ref="FL94:FX94"/>
    <mergeCell ref="A95:AJ95"/>
    <mergeCell ref="AQ95:AU95"/>
    <mergeCell ref="AV95:BG95"/>
    <mergeCell ref="BH95:BL95"/>
    <mergeCell ref="BM95:BQ95"/>
    <mergeCell ref="BR95:CD95"/>
    <mergeCell ref="CJ95:CV95"/>
    <mergeCell ref="CW95:DL95"/>
    <mergeCell ref="DM95:DW95"/>
    <mergeCell ref="DY95:EG95"/>
    <mergeCell ref="EL95:EX95"/>
    <mergeCell ref="EY95:FK95"/>
    <mergeCell ref="FL95:FX95"/>
    <mergeCell ref="A96:AJ96"/>
    <mergeCell ref="AQ96:AU96"/>
    <mergeCell ref="AV96:BG96"/>
    <mergeCell ref="BH96:BL96"/>
    <mergeCell ref="BM96:BQ96"/>
    <mergeCell ref="BR96:CD96"/>
    <mergeCell ref="CJ96:CV96"/>
    <mergeCell ref="CW96:DL96"/>
    <mergeCell ref="DM96:DW96"/>
    <mergeCell ref="DY96:EG96"/>
    <mergeCell ref="EL96:EX96"/>
    <mergeCell ref="EY96:FK96"/>
    <mergeCell ref="FL96:FX96"/>
    <mergeCell ref="A97:AJ97"/>
    <mergeCell ref="AQ97:AU97"/>
    <mergeCell ref="BH97:BL97"/>
    <mergeCell ref="BM97:BQ97"/>
    <mergeCell ref="BR97:CD97"/>
    <mergeCell ref="CJ97:CV97"/>
    <mergeCell ref="CW97:DL97"/>
    <mergeCell ref="DM97:DW97"/>
    <mergeCell ref="DY97:EG97"/>
    <mergeCell ref="EL97:EX97"/>
    <mergeCell ref="EY97:FK97"/>
    <mergeCell ref="FL97:FX97"/>
    <mergeCell ref="AV97:BG97"/>
    <mergeCell ref="CW99:DL99"/>
    <mergeCell ref="DM99:DW99"/>
    <mergeCell ref="DY99:EG99"/>
    <mergeCell ref="EL99:EX99"/>
    <mergeCell ref="EY99:FK99"/>
    <mergeCell ref="FL99:FX99"/>
    <mergeCell ref="A103:AG103"/>
    <mergeCell ref="AQ103:AU103"/>
    <mergeCell ref="AV103:BG103"/>
    <mergeCell ref="BH103:BL103"/>
    <mergeCell ref="BM103:BQ103"/>
    <mergeCell ref="BR103:CD103"/>
    <mergeCell ref="CJ103:CV103"/>
    <mergeCell ref="CW103:DL103"/>
    <mergeCell ref="DM103:DW103"/>
    <mergeCell ref="DY103:EG103"/>
    <mergeCell ref="EL103:EX103"/>
    <mergeCell ref="EY103:FK103"/>
    <mergeCell ref="FL103:FX103"/>
    <mergeCell ref="A102:AJ102"/>
    <mergeCell ref="BH102:BL102"/>
    <mergeCell ref="BM102:BQ102"/>
    <mergeCell ref="BR102:CD102"/>
    <mergeCell ref="CJ102:CV102"/>
    <mergeCell ref="CW102:DL102"/>
    <mergeCell ref="DM102:DV102"/>
    <mergeCell ref="DY102:EK102"/>
    <mergeCell ref="EL102:EX102"/>
    <mergeCell ref="EY102:FK102"/>
    <mergeCell ref="FL102:FX102"/>
    <mergeCell ref="AQ102:AU102"/>
    <mergeCell ref="AV102:BG102"/>
    <mergeCell ref="A104:AJ104"/>
    <mergeCell ref="AQ104:AU104"/>
    <mergeCell ref="AV104:BG104"/>
    <mergeCell ref="BH104:BL104"/>
    <mergeCell ref="BM104:BQ104"/>
    <mergeCell ref="BR104:CD104"/>
    <mergeCell ref="CJ104:CV104"/>
    <mergeCell ref="CW104:DL104"/>
    <mergeCell ref="DM104:DW104"/>
    <mergeCell ref="DY104:EG104"/>
    <mergeCell ref="EL104:EX104"/>
    <mergeCell ref="EY104:FK104"/>
    <mergeCell ref="FL104:FX104"/>
    <mergeCell ref="A105:AG105"/>
    <mergeCell ref="AQ105:AU105"/>
    <mergeCell ref="AV105:BG105"/>
    <mergeCell ref="BH105:BL105"/>
    <mergeCell ref="BM105:BQ105"/>
    <mergeCell ref="BR105:CD105"/>
    <mergeCell ref="CJ105:CV105"/>
    <mergeCell ref="CW105:DL105"/>
    <mergeCell ref="DM105:DW105"/>
    <mergeCell ref="DY105:EG105"/>
    <mergeCell ref="EL105:EX105"/>
    <mergeCell ref="EY105:FK105"/>
    <mergeCell ref="FL105:FX105"/>
    <mergeCell ref="A106:AJ106"/>
    <mergeCell ref="AQ106:AU106"/>
    <mergeCell ref="AV106:BG106"/>
    <mergeCell ref="BH106:BL106"/>
    <mergeCell ref="BM106:BQ106"/>
    <mergeCell ref="BR106:CD106"/>
    <mergeCell ref="CJ106:CV106"/>
    <mergeCell ref="CW106:DL106"/>
    <mergeCell ref="DM106:DW106"/>
    <mergeCell ref="DY106:EG106"/>
    <mergeCell ref="EL106:EX106"/>
    <mergeCell ref="EY106:FK106"/>
    <mergeCell ref="FL106:FX106"/>
    <mergeCell ref="A107:AJ107"/>
    <mergeCell ref="AQ107:AU107"/>
    <mergeCell ref="AV107:BG107"/>
    <mergeCell ref="BH107:BL107"/>
    <mergeCell ref="BM107:BQ107"/>
    <mergeCell ref="BR107:CD107"/>
    <mergeCell ref="CJ107:CV107"/>
    <mergeCell ref="CW107:DL107"/>
    <mergeCell ref="DM107:DW107"/>
    <mergeCell ref="DY107:EG107"/>
    <mergeCell ref="EL107:EX107"/>
    <mergeCell ref="EY107:FK107"/>
    <mergeCell ref="FL107:FX107"/>
    <mergeCell ref="A108:AJ108"/>
    <mergeCell ref="AQ108:AU108"/>
    <mergeCell ref="AV108:BG108"/>
    <mergeCell ref="BH108:BL108"/>
    <mergeCell ref="BM108:BQ108"/>
    <mergeCell ref="BR108:CD108"/>
    <mergeCell ref="CJ108:CV108"/>
    <mergeCell ref="CW108:DL108"/>
    <mergeCell ref="DM108:DW108"/>
    <mergeCell ref="DY108:EG108"/>
    <mergeCell ref="EL108:EX108"/>
    <mergeCell ref="EY108:FK108"/>
    <mergeCell ref="FL108:FX108"/>
    <mergeCell ref="A109:AJ109"/>
    <mergeCell ref="AQ109:AU109"/>
    <mergeCell ref="AV109:BG109"/>
    <mergeCell ref="BH109:BL109"/>
    <mergeCell ref="BM109:BQ109"/>
    <mergeCell ref="BR109:CD109"/>
    <mergeCell ref="CJ109:CV109"/>
    <mergeCell ref="CW109:DL109"/>
    <mergeCell ref="DM109:DW109"/>
    <mergeCell ref="DY109:EG109"/>
    <mergeCell ref="EL109:EX109"/>
    <mergeCell ref="EY109:FK109"/>
    <mergeCell ref="FL109:FX109"/>
    <mergeCell ref="A110:AJ110"/>
    <mergeCell ref="AQ110:AU110"/>
    <mergeCell ref="AV110:BG110"/>
    <mergeCell ref="BH110:BL110"/>
    <mergeCell ref="BM110:BQ110"/>
    <mergeCell ref="BR110:CD110"/>
    <mergeCell ref="CJ110:CV110"/>
    <mergeCell ref="CW110:DL110"/>
    <mergeCell ref="DM110:DW110"/>
    <mergeCell ref="DY110:EG110"/>
    <mergeCell ref="EL110:EX110"/>
    <mergeCell ref="EY110:FK110"/>
    <mergeCell ref="FL110:FX110"/>
    <mergeCell ref="A112:AJ112"/>
    <mergeCell ref="AQ112:AU112"/>
    <mergeCell ref="AV112:BG112"/>
    <mergeCell ref="BH112:BL112"/>
    <mergeCell ref="BM112:BQ112"/>
    <mergeCell ref="BR112:CD112"/>
    <mergeCell ref="CJ112:CV112"/>
    <mergeCell ref="CW112:DL112"/>
    <mergeCell ref="DM112:DW112"/>
    <mergeCell ref="DY112:EG112"/>
    <mergeCell ref="EL112:EX112"/>
    <mergeCell ref="EY112:FK112"/>
    <mergeCell ref="FL112:FX112"/>
    <mergeCell ref="A113:AJ113"/>
    <mergeCell ref="AQ113:AU113"/>
    <mergeCell ref="AV113:BG113"/>
    <mergeCell ref="BH113:BL113"/>
    <mergeCell ref="BM113:BQ113"/>
    <mergeCell ref="BR113:CD113"/>
    <mergeCell ref="CJ113:CV113"/>
    <mergeCell ref="CW113:DL113"/>
    <mergeCell ref="DM113:DW113"/>
    <mergeCell ref="DY113:EG113"/>
    <mergeCell ref="EL113:EX113"/>
    <mergeCell ref="EY113:FK113"/>
    <mergeCell ref="FL113:FX113"/>
    <mergeCell ref="A114:AJ114"/>
    <mergeCell ref="AQ114:AU114"/>
    <mergeCell ref="AV114:BG114"/>
    <mergeCell ref="BH114:BL114"/>
    <mergeCell ref="BM114:BQ114"/>
    <mergeCell ref="BR114:CD114"/>
    <mergeCell ref="CJ114:CV114"/>
    <mergeCell ref="CW114:DL114"/>
    <mergeCell ref="DM114:DW114"/>
    <mergeCell ref="DY114:EG114"/>
    <mergeCell ref="EL114:EX114"/>
    <mergeCell ref="EY114:FK114"/>
    <mergeCell ref="FL114:FX114"/>
    <mergeCell ref="A115:AJ115"/>
    <mergeCell ref="AQ115:AU115"/>
    <mergeCell ref="AV115:BG115"/>
    <mergeCell ref="BH115:BL115"/>
    <mergeCell ref="BM115:BQ115"/>
    <mergeCell ref="BR115:CD115"/>
    <mergeCell ref="CJ115:CV115"/>
    <mergeCell ref="CW115:DL115"/>
    <mergeCell ref="DM115:DW115"/>
    <mergeCell ref="DY115:EG115"/>
    <mergeCell ref="EL115:EX115"/>
    <mergeCell ref="EY115:FK115"/>
    <mergeCell ref="FL115:FX115"/>
    <mergeCell ref="A116:AJ116"/>
    <mergeCell ref="AQ116:AU116"/>
    <mergeCell ref="AV116:BG116"/>
    <mergeCell ref="BH116:BL116"/>
    <mergeCell ref="BM116:BQ116"/>
    <mergeCell ref="BR116:CD116"/>
    <mergeCell ref="CJ116:CV116"/>
    <mergeCell ref="CW116:DL116"/>
    <mergeCell ref="DM116:DW116"/>
    <mergeCell ref="DY116:EG116"/>
    <mergeCell ref="EL116:EX116"/>
    <mergeCell ref="EY116:FK116"/>
    <mergeCell ref="FL116:FX116"/>
    <mergeCell ref="A117:AJ117"/>
    <mergeCell ref="AQ117:AU117"/>
    <mergeCell ref="AV117:BG117"/>
    <mergeCell ref="BH117:BL117"/>
    <mergeCell ref="BM117:BQ117"/>
    <mergeCell ref="BR117:CD117"/>
    <mergeCell ref="CJ117:CV117"/>
    <mergeCell ref="CW117:DL117"/>
    <mergeCell ref="DM117:DW117"/>
    <mergeCell ref="DY117:EG117"/>
    <mergeCell ref="EL117:EX117"/>
    <mergeCell ref="EY117:FK117"/>
    <mergeCell ref="FL117:FX117"/>
    <mergeCell ref="A118:AJ118"/>
    <mergeCell ref="AK118:AP118"/>
    <mergeCell ref="AQ118:AU118"/>
    <mergeCell ref="AV118:BG118"/>
    <mergeCell ref="BH118:BL118"/>
    <mergeCell ref="BM118:BQ118"/>
    <mergeCell ref="BR118:CI118"/>
    <mergeCell ref="CJ118:CV118"/>
    <mergeCell ref="CW118:DL118"/>
    <mergeCell ref="DM118:DX118"/>
    <mergeCell ref="DY118:EK118"/>
    <mergeCell ref="EL118:EX118"/>
    <mergeCell ref="EY118:FK118"/>
    <mergeCell ref="FL118:FX118"/>
    <mergeCell ref="A119:AJ119"/>
    <mergeCell ref="AK119:AP119"/>
    <mergeCell ref="AQ119:AU119"/>
    <mergeCell ref="AV119:BG119"/>
    <mergeCell ref="BH119:BL119"/>
    <mergeCell ref="BM119:BQ119"/>
    <mergeCell ref="BR119:CI119"/>
    <mergeCell ref="CJ119:CV119"/>
    <mergeCell ref="CW119:DL119"/>
    <mergeCell ref="DM119:DX119"/>
    <mergeCell ref="DY119:EK119"/>
    <mergeCell ref="EL119:EX119"/>
    <mergeCell ref="EY119:FK119"/>
    <mergeCell ref="FL119:FX119"/>
    <mergeCell ref="A120:AJ120"/>
    <mergeCell ref="AQ120:AU120"/>
    <mergeCell ref="AV120:BG120"/>
    <mergeCell ref="BH120:BL120"/>
    <mergeCell ref="BM120:BQ120"/>
    <mergeCell ref="BR120:CD120"/>
    <mergeCell ref="CJ120:CV120"/>
    <mergeCell ref="CW120:DL120"/>
    <mergeCell ref="DM120:DW120"/>
    <mergeCell ref="DY120:EG120"/>
    <mergeCell ref="EL120:EX120"/>
    <mergeCell ref="EY120:FK120"/>
    <mergeCell ref="FL120:FX120"/>
    <mergeCell ref="A121:AJ121"/>
    <mergeCell ref="AK121:AP121"/>
    <mergeCell ref="AQ121:AU121"/>
    <mergeCell ref="AV121:BG121"/>
    <mergeCell ref="BH121:BL121"/>
    <mergeCell ref="BM121:BQ121"/>
    <mergeCell ref="BR121:CI121"/>
    <mergeCell ref="CJ121:CV121"/>
    <mergeCell ref="CW121:DL121"/>
    <mergeCell ref="DM121:DX121"/>
    <mergeCell ref="DY121:EK121"/>
    <mergeCell ref="EL121:EX121"/>
    <mergeCell ref="EY121:FK121"/>
    <mergeCell ref="FL121:FX121"/>
    <mergeCell ref="A122:AJ122"/>
    <mergeCell ref="AK122:AP122"/>
    <mergeCell ref="AQ122:AU122"/>
    <mergeCell ref="AV122:BG122"/>
    <mergeCell ref="BH122:BL122"/>
    <mergeCell ref="BM122:BQ122"/>
    <mergeCell ref="BR122:CI122"/>
    <mergeCell ref="CJ122:CV122"/>
    <mergeCell ref="CW122:DL122"/>
    <mergeCell ref="DM122:DX122"/>
    <mergeCell ref="DY122:EK122"/>
    <mergeCell ref="EL122:EX122"/>
    <mergeCell ref="EY122:FK122"/>
    <mergeCell ref="FL122:FX122"/>
    <mergeCell ref="A123:AG123"/>
    <mergeCell ref="AQ123:AU123"/>
    <mergeCell ref="AV123:BG123"/>
    <mergeCell ref="BH123:BL123"/>
    <mergeCell ref="BM123:BQ123"/>
    <mergeCell ref="BR123:CD123"/>
    <mergeCell ref="CJ123:CV123"/>
    <mergeCell ref="CW123:DL123"/>
    <mergeCell ref="DM123:DW123"/>
    <mergeCell ref="DY123:EG123"/>
    <mergeCell ref="EL123:EX123"/>
    <mergeCell ref="EY123:FK123"/>
    <mergeCell ref="FL123:FX123"/>
    <mergeCell ref="A124:AG124"/>
    <mergeCell ref="AQ124:AU124"/>
    <mergeCell ref="AV124:BG124"/>
    <mergeCell ref="BH124:BL124"/>
    <mergeCell ref="BM124:BQ124"/>
    <mergeCell ref="BR124:CD124"/>
    <mergeCell ref="CJ124:CV124"/>
    <mergeCell ref="CW124:DL124"/>
    <mergeCell ref="DM124:DW124"/>
    <mergeCell ref="DY124:EG124"/>
    <mergeCell ref="EL124:EX124"/>
    <mergeCell ref="EY124:FK124"/>
    <mergeCell ref="FL124:FX124"/>
    <mergeCell ref="A125:AJ125"/>
    <mergeCell ref="AQ125:AU125"/>
    <mergeCell ref="AV125:BG125"/>
    <mergeCell ref="BH125:BL125"/>
    <mergeCell ref="BM125:BQ125"/>
    <mergeCell ref="BR125:CD125"/>
    <mergeCell ref="CJ125:CV125"/>
    <mergeCell ref="CW125:DL125"/>
    <mergeCell ref="DM125:DW125"/>
    <mergeCell ref="DY125:EG125"/>
    <mergeCell ref="EL125:EX125"/>
    <mergeCell ref="EY125:FK125"/>
    <mergeCell ref="FL125:FX125"/>
    <mergeCell ref="A126:AG126"/>
    <mergeCell ref="AQ126:AU126"/>
    <mergeCell ref="AV126:BG126"/>
    <mergeCell ref="BH126:BL126"/>
    <mergeCell ref="BM126:BQ126"/>
    <mergeCell ref="BR126:CD126"/>
    <mergeCell ref="CJ126:CV126"/>
    <mergeCell ref="CW126:DL126"/>
    <mergeCell ref="DM126:DW126"/>
    <mergeCell ref="DY126:EG126"/>
    <mergeCell ref="EL126:EX126"/>
    <mergeCell ref="EY126:FK126"/>
    <mergeCell ref="FL126:FX126"/>
    <mergeCell ref="A127:AJ127"/>
    <mergeCell ref="AQ127:AU127"/>
    <mergeCell ref="AV127:BG127"/>
    <mergeCell ref="BH127:BL127"/>
    <mergeCell ref="BM127:BQ127"/>
    <mergeCell ref="BR127:CD127"/>
    <mergeCell ref="CJ127:CV127"/>
    <mergeCell ref="CW127:DL127"/>
    <mergeCell ref="DM127:DW127"/>
    <mergeCell ref="DY127:EG127"/>
    <mergeCell ref="EL127:EX127"/>
    <mergeCell ref="EY127:FK127"/>
    <mergeCell ref="FL127:FX127"/>
    <mergeCell ref="A128:AJ128"/>
    <mergeCell ref="AQ128:AU128"/>
    <mergeCell ref="AV128:BG128"/>
    <mergeCell ref="BH128:BL128"/>
    <mergeCell ref="BM128:BQ128"/>
    <mergeCell ref="BR128:CD128"/>
    <mergeCell ref="CJ128:CV128"/>
    <mergeCell ref="CW128:DL128"/>
    <mergeCell ref="DM128:DW128"/>
    <mergeCell ref="DY128:EG128"/>
    <mergeCell ref="EL128:EX128"/>
    <mergeCell ref="EY128:FK128"/>
    <mergeCell ref="FL128:FX128"/>
    <mergeCell ref="A129:AJ129"/>
    <mergeCell ref="AQ129:AU129"/>
    <mergeCell ref="AV129:BG129"/>
    <mergeCell ref="BH129:BL129"/>
    <mergeCell ref="BM129:BQ129"/>
    <mergeCell ref="BR129:CD129"/>
    <mergeCell ref="CJ129:CV129"/>
    <mergeCell ref="CW129:DL129"/>
    <mergeCell ref="DM129:DW129"/>
    <mergeCell ref="DY129:EG129"/>
    <mergeCell ref="EL129:EX129"/>
    <mergeCell ref="EY129:FK129"/>
    <mergeCell ref="FL129:FX129"/>
    <mergeCell ref="A130:AJ130"/>
    <mergeCell ref="AK130:AP130"/>
    <mergeCell ref="AQ130:AU130"/>
    <mergeCell ref="AV130:BG130"/>
    <mergeCell ref="BH130:BL130"/>
    <mergeCell ref="BM130:BQ130"/>
    <mergeCell ref="BR130:CI130"/>
    <mergeCell ref="CJ130:CV130"/>
    <mergeCell ref="CW130:DL130"/>
    <mergeCell ref="DM130:DX130"/>
    <mergeCell ref="DY130:EK130"/>
    <mergeCell ref="EL130:EX130"/>
    <mergeCell ref="EY130:FK130"/>
    <mergeCell ref="FL130:FX130"/>
    <mergeCell ref="A131:AJ131"/>
    <mergeCell ref="AK131:AP131"/>
    <mergeCell ref="AQ131:AU131"/>
    <mergeCell ref="AV131:BG131"/>
    <mergeCell ref="BH131:BL131"/>
    <mergeCell ref="BM131:BQ131"/>
    <mergeCell ref="BR131:CI131"/>
    <mergeCell ref="CJ131:CV131"/>
    <mergeCell ref="CW131:DL131"/>
    <mergeCell ref="DM131:DX131"/>
    <mergeCell ref="DY131:EK131"/>
    <mergeCell ref="EL131:EX131"/>
    <mergeCell ref="EY131:FK131"/>
    <mergeCell ref="FL131:FX131"/>
    <mergeCell ref="A132:AG132"/>
    <mergeCell ref="AQ132:AU132"/>
    <mergeCell ref="AV132:BG132"/>
    <mergeCell ref="BH132:BL132"/>
    <mergeCell ref="BM132:BQ132"/>
    <mergeCell ref="BR132:CD132"/>
    <mergeCell ref="CJ132:CV132"/>
    <mergeCell ref="CW132:DL132"/>
    <mergeCell ref="DM132:DW132"/>
    <mergeCell ref="DY132:EG132"/>
    <mergeCell ref="EL132:EX132"/>
    <mergeCell ref="EY132:FK132"/>
    <mergeCell ref="FL132:FX132"/>
    <mergeCell ref="A133:AJ133"/>
    <mergeCell ref="AK133:AP133"/>
    <mergeCell ref="AQ133:AU133"/>
    <mergeCell ref="AV133:BG133"/>
    <mergeCell ref="BH133:BL133"/>
    <mergeCell ref="BM133:BQ133"/>
    <mergeCell ref="BR133:CI133"/>
    <mergeCell ref="CJ133:CV133"/>
    <mergeCell ref="CW133:DL133"/>
    <mergeCell ref="DM133:DX133"/>
    <mergeCell ref="DY133:EK133"/>
    <mergeCell ref="EL133:EX133"/>
    <mergeCell ref="EY133:FK133"/>
    <mergeCell ref="FL133:FX133"/>
    <mergeCell ref="A134:AJ134"/>
    <mergeCell ref="AK134:AP134"/>
    <mergeCell ref="AQ134:AU134"/>
    <mergeCell ref="AV134:BG134"/>
    <mergeCell ref="BH134:BL134"/>
    <mergeCell ref="BM134:BQ134"/>
    <mergeCell ref="BR134:CI134"/>
    <mergeCell ref="CJ134:CV134"/>
    <mergeCell ref="CW134:DL134"/>
    <mergeCell ref="DM134:DX134"/>
    <mergeCell ref="DY134:EK134"/>
    <mergeCell ref="EL134:EX134"/>
    <mergeCell ref="EY134:FK134"/>
    <mergeCell ref="FL134:FX134"/>
    <mergeCell ref="AQ135:AU135"/>
    <mergeCell ref="AV135:BG135"/>
    <mergeCell ref="BH135:BL135"/>
    <mergeCell ref="BM135:BQ135"/>
    <mergeCell ref="BR135:CD135"/>
    <mergeCell ref="CJ135:CV135"/>
    <mergeCell ref="CW135:DL135"/>
    <mergeCell ref="DM135:DW135"/>
    <mergeCell ref="DY135:EG135"/>
    <mergeCell ref="EL135:EX135"/>
    <mergeCell ref="EY135:FK135"/>
    <mergeCell ref="FL135:FX135"/>
    <mergeCell ref="A136:AJ136"/>
    <mergeCell ref="AK136:AP136"/>
    <mergeCell ref="AQ136:AU136"/>
    <mergeCell ref="AV136:BG136"/>
    <mergeCell ref="BH136:BL136"/>
    <mergeCell ref="BM136:BQ136"/>
    <mergeCell ref="BR136:CI136"/>
    <mergeCell ref="CJ136:CV136"/>
    <mergeCell ref="CW136:DL136"/>
    <mergeCell ref="DM136:DX136"/>
    <mergeCell ref="DY136:EK136"/>
    <mergeCell ref="EL136:EX136"/>
    <mergeCell ref="EY136:FK136"/>
    <mergeCell ref="FL136:FX136"/>
    <mergeCell ref="FL48:FX48"/>
    <mergeCell ref="DC141:DP141"/>
    <mergeCell ref="DS141:ES141"/>
    <mergeCell ref="R142:AE142"/>
    <mergeCell ref="AH142:BH142"/>
    <mergeCell ref="R143:AE143"/>
    <mergeCell ref="AH143:BH143"/>
    <mergeCell ref="A145:B145"/>
    <mergeCell ref="C145:E145"/>
    <mergeCell ref="I145:X145"/>
    <mergeCell ref="Y145:AC145"/>
    <mergeCell ref="A137:AJ137"/>
    <mergeCell ref="AK137:AP137"/>
    <mergeCell ref="AQ137:AU137"/>
    <mergeCell ref="AV137:BG137"/>
    <mergeCell ref="BH137:BL137"/>
    <mergeCell ref="BM137:BQ137"/>
    <mergeCell ref="BR137:CI137"/>
    <mergeCell ref="CJ137:CV137"/>
    <mergeCell ref="CW137:DL137"/>
    <mergeCell ref="DM137:DX137"/>
    <mergeCell ref="DY137:EK137"/>
    <mergeCell ref="EL137:EX137"/>
    <mergeCell ref="EY137:FK137"/>
    <mergeCell ref="FL137:FX137"/>
    <mergeCell ref="N139:AE139"/>
    <mergeCell ref="AH139:BH139"/>
    <mergeCell ref="N140:AE140"/>
    <mergeCell ref="AH140:BH140"/>
    <mergeCell ref="DC140:DP140"/>
    <mergeCell ref="DS140:ES140"/>
    <mergeCell ref="A135:AG135"/>
  </mergeCells>
  <printOptions horizontalCentered="1"/>
  <pageMargins left="0.40972222222222199" right="0.3" top="0.74791666666666701" bottom="0.5" header="0.51180555555555496" footer="0.25"/>
  <pageSetup paperSize="9" scale="88" firstPageNumber="0" fitToHeight="0" orientation="landscape" horizontalDpi="300" verticalDpi="300" r:id="rId1"/>
  <headerFooter>
    <oddFooter>&amp;C&amp;F</oddFooter>
  </headerFooter>
  <rowBreaks count="1" manualBreakCount="1"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LibreOffice/6.0.2.1$Windows_X86_64 LibreOffice_project/f7f06a8f319e4b62f9bc5095aa112a65d2f3ac89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Расходы</vt:lpstr>
      <vt:lpstr>Расходы!Print_Titles_0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dc:description/>
  <cp:lastModifiedBy>USER</cp:lastModifiedBy>
  <cp:revision>3</cp:revision>
  <cp:lastPrinted>2019-05-06T08:35:18Z</cp:lastPrinted>
  <dcterms:created xsi:type="dcterms:W3CDTF">2005-02-01T12:32:18Z</dcterms:created>
  <dcterms:modified xsi:type="dcterms:W3CDTF">2020-01-12T08:50:38Z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