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6" sheetId="1" r:id="rId1"/>
  </sheets>
  <definedNames>
    <definedName name="_xlnm.Print_Titles" localSheetId="0">'прил 6'!$13:$13</definedName>
  </definedNames>
  <calcPr calcId="125725"/>
</workbook>
</file>

<file path=xl/calcChain.xml><?xml version="1.0" encoding="utf-8"?>
<calcChain xmlns="http://schemas.openxmlformats.org/spreadsheetml/2006/main">
  <c r="V43" i="1"/>
  <c r="U43"/>
  <c r="U42" s="1"/>
  <c r="U41" s="1"/>
  <c r="T43"/>
  <c r="V25"/>
  <c r="U25"/>
  <c r="U24" s="1"/>
  <c r="T25"/>
  <c r="T24" s="1"/>
  <c r="U74"/>
  <c r="V74"/>
  <c r="T74"/>
  <c r="V37"/>
  <c r="V36" s="1"/>
  <c r="V35" s="1"/>
  <c r="U37"/>
  <c r="U36" s="1"/>
  <c r="U35" s="1"/>
  <c r="T37"/>
  <c r="T36" s="1"/>
  <c r="T35" s="1"/>
  <c r="V54"/>
  <c r="V53" s="1"/>
  <c r="V52" s="1"/>
  <c r="U54"/>
  <c r="T54"/>
  <c r="T53" s="1"/>
  <c r="T52" s="1"/>
  <c r="U53"/>
  <c r="U52" s="1"/>
  <c r="V58"/>
  <c r="V57" s="1"/>
  <c r="V56" s="1"/>
  <c r="U58"/>
  <c r="U57" s="1"/>
  <c r="U56" s="1"/>
  <c r="T58"/>
  <c r="V49"/>
  <c r="V48" s="1"/>
  <c r="V47" s="1"/>
  <c r="U49"/>
  <c r="U48" s="1"/>
  <c r="U47" s="1"/>
  <c r="T49"/>
  <c r="T48" s="1"/>
  <c r="T47" s="1"/>
  <c r="V42"/>
  <c r="V41" s="1"/>
  <c r="T42"/>
  <c r="T41" s="1"/>
  <c r="V31"/>
  <c r="V30" s="1"/>
  <c r="V29" s="1"/>
  <c r="U31"/>
  <c r="U30" s="1"/>
  <c r="U29" s="1"/>
  <c r="V24"/>
  <c r="V21"/>
  <c r="V20" s="1"/>
  <c r="U21"/>
  <c r="U20" s="1"/>
  <c r="T21"/>
  <c r="T20" s="1"/>
  <c r="V65" l="1"/>
  <c r="V64" s="1"/>
  <c r="V63" s="1"/>
  <c r="U65"/>
  <c r="T65"/>
  <c r="T64" s="1"/>
  <c r="T63" s="1"/>
  <c r="U64" l="1"/>
  <c r="U63" s="1"/>
  <c r="V19"/>
  <c r="V71" l="1"/>
  <c r="V70" s="1"/>
  <c r="U71"/>
  <c r="U70" s="1"/>
  <c r="T71"/>
  <c r="T70" s="1"/>
  <c r="T31"/>
  <c r="T30" s="1"/>
  <c r="T29" s="1"/>
  <c r="T57" l="1"/>
  <c r="T56" s="1"/>
  <c r="V68" l="1"/>
  <c r="V67" s="1"/>
  <c r="U68"/>
  <c r="U67" s="1"/>
  <c r="T68"/>
  <c r="T67" s="1"/>
  <c r="U19"/>
  <c r="T19"/>
  <c r="T17"/>
  <c r="T16" s="1"/>
  <c r="T15" s="1"/>
  <c r="T23" l="1"/>
  <c r="T14" s="1"/>
  <c r="U23"/>
  <c r="U14" l="1"/>
  <c r="U17"/>
  <c r="U16" s="1"/>
  <c r="U15" s="1"/>
  <c r="V23" l="1"/>
  <c r="V14" l="1"/>
  <c r="V17"/>
  <c r="V16" s="1"/>
  <c r="V15" s="1"/>
</calcChain>
</file>

<file path=xl/sharedStrings.xml><?xml version="1.0" encoding="utf-8"?>
<sst xmlns="http://schemas.openxmlformats.org/spreadsheetml/2006/main" count="279" uniqueCount="168">
  <si>
    <t xml:space="preserve">сельского поселения Азовского района </t>
  </si>
  <si>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</si>
  <si>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</si>
  <si>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</si>
  <si>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</si>
  <si>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</si>
  <si>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</si>
  <si>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</si>
  <si>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</si>
  <si>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</si>
  <si>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</si>
  <si>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</si>
  <si>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</si>
  <si>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07</t>
  </si>
  <si>
    <t>05</t>
  </si>
  <si>
    <t>02 0 00 00000</t>
  </si>
  <si>
    <t>03</t>
  </si>
  <si>
    <t>09</t>
  </si>
  <si>
    <t>03 0 00 00000</t>
  </si>
  <si>
    <t>01</t>
  </si>
  <si>
    <t>07 0 00 00000</t>
  </si>
  <si>
    <t>10 0 00 00000</t>
  </si>
  <si>
    <t>08</t>
  </si>
  <si>
    <t>13 0 00 00000</t>
  </si>
  <si>
    <t>04</t>
  </si>
  <si>
    <t>13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</si>
  <si>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</si>
  <si>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</si>
  <si>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</si>
  <si>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</si>
  <si>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</si>
  <si>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</si>
  <si>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</si>
  <si>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</si>
  <si>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</si>
  <si>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</si>
  <si>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</si>
  <si>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</si>
  <si>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</si>
  <si>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11</t>
  </si>
  <si>
    <t>Председатель Собрания депутатов -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</si>
  <si>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</si>
  <si>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</si>
  <si>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</si>
  <si>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</si>
  <si>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</si>
  <si>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99 9 00 85010</t>
  </si>
  <si>
    <t>99 9 00 90110</t>
  </si>
  <si>
    <t>99 9 00 28580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</si>
  <si>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</si>
  <si>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</si>
  <si>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</si>
  <si>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 xml:space="preserve">к проекту решения Собрания депутатов 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</si>
  <si>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</si>
  <si>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</si>
  <si>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10</t>
  </si>
  <si>
    <t>14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</si>
  <si>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</si>
  <si>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</si>
  <si>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</si>
  <si>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</si>
  <si>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</si>
  <si>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</si>
  <si>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А.В.Куцова</t>
  </si>
  <si>
    <t>Приложение 6</t>
  </si>
  <si>
    <t>06</t>
  </si>
  <si>
    <t>2025 год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</si>
  <si>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(Расходы на выплаты персоналу государственных (муниципальных) органов)</t>
  </si>
  <si>
    <t>2026 год</t>
  </si>
  <si>
    <t>99 9 00 85050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</si>
  <si>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вопросампогребения и похоронного дела, по иным непрограммным расходам органов местного самоуправления (Иные межбюджетные трансферты) </t>
  </si>
  <si>
    <t>Расходы на подготовку и проведение выборов органов местного самоуправления в 2026 году по иным непрограммным расходам (Специальные расходы)</t>
  </si>
  <si>
    <t>на 2025 год и плановый период 2026 и 2027 годов"</t>
  </si>
  <si>
    <t>2027 год</t>
  </si>
  <si>
    <t>01 4 01 00000</t>
  </si>
  <si>
    <t>01 4 01 28540</t>
  </si>
  <si>
    <t>02 4 01 00000</t>
  </si>
  <si>
    <t>Комплекс процессных мероприятий "Пожарная безопасность"</t>
  </si>
  <si>
    <t>Расходы на 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</si>
  <si>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02 4 01 28310</t>
  </si>
  <si>
    <t>Расходы на 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</si>
  <si>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03 4 01 00000</t>
  </si>
  <si>
    <t>03 4 01 28290</t>
  </si>
  <si>
    <t>Расходы на мероприятия по обеспечению деятельности добровольной народной дружины (Иные закупки товаров, работ и услуг для обеспечения государственных (муниципальных) нужд)</t>
  </si>
  <si>
    <t>03 4 01 28830</t>
  </si>
  <si>
    <t>07 2 01 28460</t>
  </si>
  <si>
    <t>07 4 00 00000</t>
  </si>
  <si>
    <t>07 4 01 28610</t>
  </si>
  <si>
    <t>Расходы на 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</si>
  <si>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</si>
  <si>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t>Расходы по содержанию и ремонту площадок, мусорных контейнеров и площадок к ним, а также содержание территории сельского поселения  (Иные закупки товаров, работ и услуг для обеспечения государственных (муниципальных) нужд)</t>
  </si>
  <si>
    <t>Расходы по отлову бродячих животных (Иные закупки товаров, работ и услуг для обеспечения государственных (муниципальных) нужд)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</si>
  <si>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</si>
  <si>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09 4 01 28210</t>
  </si>
  <si>
    <t>09 4 01 28520</t>
  </si>
  <si>
    <t>09 4 01 28530</t>
  </si>
  <si>
    <t>09 4 00 00000</t>
  </si>
  <si>
    <t>10 4 00 00000</t>
  </si>
  <si>
    <t>10 4 01 28590</t>
  </si>
  <si>
    <t>Комплекс процессных мероприятий «Развитие культуры»</t>
  </si>
  <si>
    <t>Расходы на обеспечение деятельности (оказание услуг) муниципальных учреждений культуры (Субсидии бюджетным учреждениям)</t>
  </si>
  <si>
    <t>Комплекс процессных мероприятий «Нормативно-методическое обеспечение и организация бюджетного процесса»</t>
  </si>
  <si>
    <t>13 4 00 00000</t>
  </si>
  <si>
    <t>13 4 01 00110</t>
  </si>
  <si>
    <t>13 4 01 00190</t>
  </si>
  <si>
    <t>13 4 01 00210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</si>
  <si>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</si>
  <si>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</si>
  <si>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</si>
  <si>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</si>
  <si>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t>15 0 00 00000</t>
  </si>
  <si>
    <t>15 4 00 00000</t>
  </si>
  <si>
    <t>15 4 01 28250</t>
  </si>
  <si>
    <t>Комплекс процессных мероприятий</t>
  </si>
  <si>
    <t>01 4 00 00000</t>
  </si>
  <si>
    <t>02 4 00 00000</t>
  </si>
  <si>
    <t>03 4 00 00000</t>
  </si>
  <si>
    <t>Расходы на выплату пенсии за выслугу лет лицам замещавшим муниципальные должности и должности муниципальной службы достигших пенсионного возраста в сельских поселениях (Публичные нормативные социальные выплаты гражданам)</t>
  </si>
  <si>
    <t>09 4 01 00000</t>
  </si>
  <si>
    <t>07 4 01 00000</t>
  </si>
  <si>
    <t>10 4 01 00000</t>
  </si>
  <si>
    <t xml:space="preserve">Комплекс процессных мероприятий </t>
  </si>
  <si>
    <t>13 4 01 00000</t>
  </si>
  <si>
    <t>15 4 01 00000</t>
  </si>
  <si>
    <t>Елизаветинского сельского поселения</t>
  </si>
  <si>
    <t xml:space="preserve">"О бюджете Елизаветинского </t>
  </si>
  <si>
    <t>Распределение бюджетных ассигнований по целевым статьям (муниципальным программам Елизаветинского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на 2025 год и плановый период 2026 и 2027 годов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</si>
  <si>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Елизаветинского сельского поселения» (Иные закупки товаров, работ и услуг для обеспечения государственных (муниципальных) нужд)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</si>
  <si>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(местный бюджет) (Субсидии бюджетным учреждениям)</t>
  </si>
  <si>
    <t>Расходы из резервного фонда главы Елизаветинского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</si>
  <si>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Непрограммные расходы за счет резервного фонда главы Елизаветинского сельского поселения (Иные закупки товаров, работ и услуг для обеспечения государственных (муниципальных) нужд)</t>
  </si>
  <si>
    <t>Глава Елизаветинского сельского поселения</t>
  </si>
  <si>
    <t>Расходы на содерржание  и обслуживание  сетей наружного освещения (Иные закупки товаров, работ и услуг для обеспечения государственных (муниципальных) нужд)</t>
  </si>
  <si>
    <t>07 4 02 28450</t>
  </si>
  <si>
    <t>Комплекс процессных мероприятий «Развитие физической культуры и спорта»</t>
  </si>
  <si>
    <t>11 0 00 00000</t>
  </si>
  <si>
    <t>11 4 00 00000</t>
  </si>
  <si>
    <t>11 4 01 00000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</si>
  <si>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</t>
  </si>
  <si>
    <t>11 4 01 28360</t>
  </si>
  <si>
    <t>08 0 00 00000</t>
  </si>
  <si>
    <t>08 4 00 00000</t>
  </si>
  <si>
    <t>08 4 01 00000</t>
  </si>
  <si>
    <t>Расходы на посадку зеленых насождений (Иные закупки товаров, работ и услуг для обеспечения государственных (муниципальных) нужд)</t>
  </si>
  <si>
    <t>08 4 01 28490</t>
  </si>
  <si>
    <t>Расходы по инвентаризации зеленых насаждений (Иные закупки товаров, работ и услуг для обеспечения государственных (муниципальных) нужд)</t>
  </si>
  <si>
    <t>08 4 02 28820</t>
  </si>
  <si>
    <t>99 9 00 28600</t>
  </si>
  <si>
    <t>09 0 00 00000</t>
  </si>
  <si>
    <t>Председатель собрания депутатов-</t>
  </si>
  <si>
    <t>Н.А. Волкова</t>
  </si>
  <si>
    <t>Комплекс процессных мероприятий «Развитие муниципальной службы в Елизаветинском сельском поселении»</t>
  </si>
  <si>
    <t>Комплекс процессных мероприятий «Профилактика экстремизма и терроризма в Елизаветинском сельском поселении»</t>
  </si>
  <si>
    <t>Комплекс процессных мероприятий «Развитие сетей наружного освещения Елизаветинского сельского поселения»</t>
  </si>
  <si>
    <t>Муниципальная программа «Развитие муниципальной службы в Елизаветинском сельком поселении»</t>
  </si>
  <si>
    <t>Муниципальная программа«Участие в предупреждении и ликвидации последствий чрезвычайных ситуаций  в границах Елизаветинского сельского поселения, обеспечение пожарной безопасности»</t>
  </si>
  <si>
    <t>Муниципальная программа «Обеспечение общественного порядка, противодействие преступности в Елизаветинском  сельском  поселении»</t>
  </si>
  <si>
    <t>Муниципальная программа «Развитие сетей наружного освещения Елизаветинского сельского поселения»</t>
  </si>
  <si>
    <t>Муниципальная программа «Озелененение  территории »</t>
  </si>
  <si>
    <t>Комплекс процессных мероприятий «Озеленение территории Елизаветинского сельского поселения»</t>
  </si>
  <si>
    <t>Муниципальная программа «Благоустройство территории  Елизаветинского сельского поселения »</t>
  </si>
  <si>
    <t>Комплекс процессных мероприятий «Прочее благоустройство  Елизаветинского сельского поселения »</t>
  </si>
  <si>
    <t>Муниципальная программа «Развитие культуры Елизаветинского сельского поселения»</t>
  </si>
  <si>
    <t>Муниципальная программа  «Развитие физической культуры и спорта Елизаветинского сельского поселения»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</si>
  <si>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</si>
  <si>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Муниципальная программа «Социальная поддержка граждан»</t>
  </si>
  <si>
    <t>Комплекс процессных мероприятий «Социальная поддержка граждан »</t>
  </si>
  <si>
    <t>03 4 01 28800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</si>
</sst>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 applyProtection="1">
      <alignment horizontal="justify" vertical="center" wrapText="1"/>
    </xf>
    <xf numFmtId="164" fontId="5" fillId="0" borderId="3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>
      <alignment horizontal="justify" vertical="center" wrapText="1"/>
    </xf>
    <xf numFmtId="0" fontId="5" fillId="0" borderId="2" xfId="0" applyNumberFormat="1" applyFont="1" applyBorder="1" applyAlignment="1" applyProtection="1">
      <alignment horizontal="justify" vertical="center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0" fontId="8" fillId="0" borderId="0" xfId="0" applyFont="1" applyAlignment="1">
      <alignment vertical="center"/>
    </xf>
    <xf numFmtId="165" fontId="4" fillId="0" borderId="2" xfId="0" applyNumberFormat="1" applyFont="1" applyFill="1" applyBorder="1" applyAlignment="1" applyProtection="1">
      <alignment horizontal="right" vertical="center" wrapText="1"/>
    </xf>
    <xf numFmtId="165" fontId="6" fillId="0" borderId="2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6" fillId="0" borderId="2" xfId="0" applyFont="1" applyBorder="1" applyAlignment="1" applyProtection="1">
      <alignment horizontal="justify" vertical="center" wrapText="1"/>
    </xf>
    <xf numFmtId="0" fontId="5" fillId="0" borderId="3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justify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justify" vertical="center"/>
    </xf>
    <xf numFmtId="0" fontId="9" fillId="0" borderId="0" xfId="0" applyFont="1"/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3"/>
  <sheetViews>
    <sheetView tabSelected="1" zoomScale="90" zoomScaleNormal="90" workbookViewId="0">
      <selection activeCell="AA45" sqref="AA45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36" customWidth="1"/>
    <col min="23" max="24" width="16.7109375" hidden="1" customWidth="1"/>
    <col min="25" max="25" width="4.28515625" customWidth="1"/>
    <col min="26" max="26" width="8.7109375" customWidth="1"/>
  </cols>
  <sheetData>
    <row r="1" spans="1:24" ht="19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2"/>
      <c r="U1" s="32"/>
      <c r="V1" s="32" t="s">
        <v>64</v>
      </c>
    </row>
    <row r="2" spans="1:24" ht="19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2"/>
      <c r="U2" s="32"/>
      <c r="V2" s="32" t="s">
        <v>52</v>
      </c>
    </row>
    <row r="3" spans="1:24" ht="19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2"/>
      <c r="U3" s="32"/>
      <c r="V3" s="32" t="s">
        <v>124</v>
      </c>
    </row>
    <row r="4" spans="1:24" ht="19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2"/>
      <c r="U4" s="32"/>
      <c r="V4" s="32" t="s">
        <v>125</v>
      </c>
    </row>
    <row r="5" spans="1:24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2"/>
      <c r="U5" s="32"/>
      <c r="V5" s="32" t="s">
        <v>0</v>
      </c>
    </row>
    <row r="6" spans="1:24" ht="19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2"/>
      <c r="U6" s="32"/>
      <c r="V6" s="32" t="s">
        <v>72</v>
      </c>
    </row>
    <row r="7" spans="1:24" ht="19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2"/>
      <c r="U7" s="32"/>
      <c r="V7" s="32"/>
    </row>
    <row r="8" spans="1:24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33"/>
      <c r="U8" s="33"/>
      <c r="V8" s="33"/>
      <c r="W8" s="2"/>
      <c r="X8" s="2"/>
    </row>
    <row r="9" spans="1:24" ht="77.849999999999994" customHeight="1">
      <c r="A9" s="50" t="s">
        <v>126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</row>
    <row r="10" spans="1:24" ht="16.7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34"/>
      <c r="U10" s="34"/>
      <c r="V10" s="34" t="s">
        <v>1</v>
      </c>
      <c r="W10" s="5"/>
      <c r="X10" s="5"/>
    </row>
    <row r="11" spans="1:24" ht="20.25" customHeight="1">
      <c r="A11" s="52" t="s">
        <v>2</v>
      </c>
      <c r="B11" s="52" t="s">
        <v>3</v>
      </c>
      <c r="C11" s="52" t="s">
        <v>3</v>
      </c>
      <c r="D11" s="52" t="s">
        <v>3</v>
      </c>
      <c r="E11" s="52" t="s">
        <v>3</v>
      </c>
      <c r="F11" s="52" t="s">
        <v>3</v>
      </c>
      <c r="G11" s="52" t="s">
        <v>3</v>
      </c>
      <c r="H11" s="52" t="s">
        <v>3</v>
      </c>
      <c r="I11" s="52" t="s">
        <v>3</v>
      </c>
      <c r="J11" s="52" t="s">
        <v>3</v>
      </c>
      <c r="K11" s="52" t="s">
        <v>3</v>
      </c>
      <c r="L11" s="52" t="s">
        <v>3</v>
      </c>
      <c r="M11" s="52" t="s">
        <v>3</v>
      </c>
      <c r="N11" s="52" t="s">
        <v>3</v>
      </c>
      <c r="O11" s="52" t="s">
        <v>3</v>
      </c>
      <c r="P11" s="52" t="s">
        <v>3</v>
      </c>
      <c r="Q11" s="52" t="s">
        <v>4</v>
      </c>
      <c r="R11" s="52" t="s">
        <v>5</v>
      </c>
      <c r="S11" s="52" t="s">
        <v>8</v>
      </c>
      <c r="T11" s="55" t="s">
        <v>66</v>
      </c>
      <c r="U11" s="54" t="s">
        <v>68</v>
      </c>
      <c r="V11" s="54" t="s">
        <v>73</v>
      </c>
      <c r="W11" s="53" t="s">
        <v>9</v>
      </c>
      <c r="X11" s="53" t="s">
        <v>10</v>
      </c>
    </row>
    <row r="12" spans="1:24" ht="18.75" customHeight="1">
      <c r="A12" s="52"/>
      <c r="B12" s="52" t="s">
        <v>3</v>
      </c>
      <c r="C12" s="52" t="s">
        <v>3</v>
      </c>
      <c r="D12" s="52" t="s">
        <v>3</v>
      </c>
      <c r="E12" s="52" t="s">
        <v>3</v>
      </c>
      <c r="F12" s="52" t="s">
        <v>3</v>
      </c>
      <c r="G12" s="52" t="s">
        <v>3</v>
      </c>
      <c r="H12" s="52" t="s">
        <v>3</v>
      </c>
      <c r="I12" s="52" t="s">
        <v>3</v>
      </c>
      <c r="J12" s="52" t="s">
        <v>3</v>
      </c>
      <c r="K12" s="52" t="s">
        <v>3</v>
      </c>
      <c r="L12" s="52" t="s">
        <v>3</v>
      </c>
      <c r="M12" s="52" t="s">
        <v>3</v>
      </c>
      <c r="N12" s="52" t="s">
        <v>3</v>
      </c>
      <c r="O12" s="52" t="s">
        <v>3</v>
      </c>
      <c r="P12" s="52" t="s">
        <v>3</v>
      </c>
      <c r="Q12" s="52" t="s">
        <v>4</v>
      </c>
      <c r="R12" s="52" t="s">
        <v>5</v>
      </c>
      <c r="S12" s="52" t="s">
        <v>6</v>
      </c>
      <c r="T12" s="56"/>
      <c r="U12" s="54" t="s">
        <v>7</v>
      </c>
      <c r="V12" s="54" t="s">
        <v>7</v>
      </c>
      <c r="W12" s="53" t="s">
        <v>7</v>
      </c>
      <c r="X12" s="53" t="s">
        <v>7</v>
      </c>
    </row>
    <row r="13" spans="1:24" ht="15.75" hidden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5"/>
      <c r="U13" s="35"/>
      <c r="V13" s="35"/>
      <c r="W13" s="6"/>
      <c r="X13" s="6"/>
    </row>
    <row r="14" spans="1:24" ht="16.7" customHeight="1">
      <c r="A14" s="9" t="s">
        <v>11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29">
        <f>T15+T19+T23+T29+T35+T42+T47+T52+T56+T63+T67+T70</f>
        <v>16186.500000000002</v>
      </c>
      <c r="U14" s="29">
        <f>U15+U19+U23+U29+U35+U42+U47+U52+U56+U63+U67+U70</f>
        <v>15658.1</v>
      </c>
      <c r="V14" s="29">
        <f>V15+V19+V23+V29+V35+V42+V47+V52+V56+V63+V67+V70</f>
        <v>9184.5</v>
      </c>
      <c r="W14" s="11">
        <v>5867.7</v>
      </c>
      <c r="X14" s="11">
        <v>5854.7</v>
      </c>
    </row>
    <row r="15" spans="1:24" ht="33.4" customHeight="1">
      <c r="A15" s="41" t="s">
        <v>154</v>
      </c>
      <c r="B15" s="42" t="s">
        <v>12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0"/>
      <c r="R15" s="42"/>
      <c r="S15" s="42"/>
      <c r="T15" s="29">
        <f>T16</f>
        <v>30</v>
      </c>
      <c r="U15" s="29">
        <f t="shared" ref="U15:V15" si="0">U16</f>
        <v>30</v>
      </c>
      <c r="V15" s="29">
        <f t="shared" si="0"/>
        <v>30</v>
      </c>
      <c r="W15" s="11"/>
      <c r="X15" s="11"/>
    </row>
    <row r="16" spans="1:24" ht="24.75" customHeight="1">
      <c r="A16" s="41" t="s">
        <v>113</v>
      </c>
      <c r="B16" s="42" t="s">
        <v>114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5"/>
      <c r="R16" s="42"/>
      <c r="S16" s="42"/>
      <c r="T16" s="29">
        <f>T17</f>
        <v>30</v>
      </c>
      <c r="U16" s="29">
        <f>U17</f>
        <v>30</v>
      </c>
      <c r="V16" s="29">
        <f>V17</f>
        <v>30</v>
      </c>
      <c r="W16" s="11"/>
      <c r="X16" s="11"/>
    </row>
    <row r="17" spans="1:24" ht="31.5" customHeight="1">
      <c r="A17" s="41" t="s">
        <v>151</v>
      </c>
      <c r="B17" s="42" t="s">
        <v>74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0"/>
      <c r="R17" s="42"/>
      <c r="S17" s="42"/>
      <c r="T17" s="29">
        <f>T18</f>
        <v>30</v>
      </c>
      <c r="U17" s="29">
        <f t="shared" ref="U17:V17" si="1">U18</f>
        <v>30</v>
      </c>
      <c r="V17" s="29">
        <f t="shared" si="1"/>
        <v>30</v>
      </c>
      <c r="W17" s="11"/>
      <c r="X17" s="11"/>
    </row>
    <row r="18" spans="1:24" ht="83.65" customHeight="1">
      <c r="A18" s="43" t="s">
        <v>54</v>
      </c>
      <c r="B18" s="16" t="s">
        <v>75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31">
        <v>240</v>
      </c>
      <c r="R18" s="16" t="s">
        <v>13</v>
      </c>
      <c r="S18" s="16" t="s">
        <v>14</v>
      </c>
      <c r="T18" s="30">
        <v>30</v>
      </c>
      <c r="U18" s="30">
        <v>30</v>
      </c>
      <c r="V18" s="30">
        <v>30</v>
      </c>
      <c r="W18" s="14"/>
      <c r="X18" s="14"/>
    </row>
    <row r="19" spans="1:24" ht="70.5" customHeight="1">
      <c r="A19" s="41" t="s">
        <v>155</v>
      </c>
      <c r="B19" s="42" t="s">
        <v>15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0"/>
      <c r="R19" s="42"/>
      <c r="S19" s="42"/>
      <c r="T19" s="29">
        <f>T20</f>
        <v>10</v>
      </c>
      <c r="U19" s="29">
        <f>U20</f>
        <v>10</v>
      </c>
      <c r="V19" s="29">
        <f>V20</f>
        <v>10</v>
      </c>
      <c r="W19" s="11"/>
      <c r="X19" s="11"/>
    </row>
    <row r="20" spans="1:24" ht="26.25" customHeight="1">
      <c r="A20" s="41" t="s">
        <v>113</v>
      </c>
      <c r="B20" s="42" t="s">
        <v>115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0"/>
      <c r="R20" s="42"/>
      <c r="S20" s="42"/>
      <c r="T20" s="29">
        <f>T21</f>
        <v>10</v>
      </c>
      <c r="U20" s="29">
        <f t="shared" ref="U20:V21" si="2">U21</f>
        <v>10</v>
      </c>
      <c r="V20" s="29">
        <f t="shared" si="2"/>
        <v>10</v>
      </c>
      <c r="W20" s="11"/>
      <c r="X20" s="11"/>
    </row>
    <row r="21" spans="1:24" ht="26.25" customHeight="1">
      <c r="A21" s="41" t="s">
        <v>77</v>
      </c>
      <c r="B21" s="42" t="s">
        <v>76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5"/>
      <c r="R21" s="42"/>
      <c r="S21" s="42"/>
      <c r="T21" s="29">
        <f>T22</f>
        <v>10</v>
      </c>
      <c r="U21" s="29">
        <f t="shared" si="2"/>
        <v>10</v>
      </c>
      <c r="V21" s="29">
        <f t="shared" si="2"/>
        <v>10</v>
      </c>
      <c r="W21" s="11"/>
      <c r="X21" s="11"/>
    </row>
    <row r="22" spans="1:24" ht="47.25">
      <c r="A22" s="43" t="s">
        <v>78</v>
      </c>
      <c r="B22" s="16" t="s">
        <v>79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31">
        <v>240</v>
      </c>
      <c r="R22" s="16" t="s">
        <v>16</v>
      </c>
      <c r="S22" s="16" t="s">
        <v>55</v>
      </c>
      <c r="T22" s="30">
        <v>10</v>
      </c>
      <c r="U22" s="30">
        <v>10</v>
      </c>
      <c r="V22" s="30">
        <v>10</v>
      </c>
      <c r="W22" s="14"/>
      <c r="X22" s="14"/>
    </row>
    <row r="23" spans="1:24" ht="48.75" customHeight="1">
      <c r="A23" s="41" t="s">
        <v>156</v>
      </c>
      <c r="B23" s="42" t="s">
        <v>18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0"/>
      <c r="R23" s="42"/>
      <c r="S23" s="42"/>
      <c r="T23" s="29">
        <f t="shared" ref="T23:V24" si="3">T24</f>
        <v>50</v>
      </c>
      <c r="U23" s="29">
        <f t="shared" si="3"/>
        <v>50</v>
      </c>
      <c r="V23" s="29">
        <f t="shared" si="3"/>
        <v>30</v>
      </c>
      <c r="W23" s="11"/>
      <c r="X23" s="11"/>
    </row>
    <row r="24" spans="1:24" ht="25.5" customHeight="1">
      <c r="A24" s="41" t="s">
        <v>113</v>
      </c>
      <c r="B24" s="42" t="s">
        <v>116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0"/>
      <c r="R24" s="42"/>
      <c r="S24" s="42"/>
      <c r="T24" s="29">
        <f>T25</f>
        <v>50</v>
      </c>
      <c r="U24" s="29">
        <f t="shared" si="3"/>
        <v>50</v>
      </c>
      <c r="V24" s="29">
        <f t="shared" si="3"/>
        <v>30</v>
      </c>
      <c r="W24" s="11"/>
      <c r="X24" s="11"/>
    </row>
    <row r="25" spans="1:24" ht="33.4" customHeight="1">
      <c r="A25" s="41" t="s">
        <v>152</v>
      </c>
      <c r="B25" s="42" t="s">
        <v>81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5"/>
      <c r="R25" s="42"/>
      <c r="S25" s="42"/>
      <c r="T25" s="29">
        <f>T26+T27+T28</f>
        <v>50</v>
      </c>
      <c r="U25" s="29">
        <f>U26+U27+U28</f>
        <v>50</v>
      </c>
      <c r="V25" s="29">
        <f>V26+V27+V28</f>
        <v>30</v>
      </c>
      <c r="W25" s="11"/>
      <c r="X25" s="11"/>
    </row>
    <row r="26" spans="1:24" ht="47.25">
      <c r="A26" s="43" t="s">
        <v>80</v>
      </c>
      <c r="B26" s="16" t="s">
        <v>82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31">
        <v>240</v>
      </c>
      <c r="R26" s="44" t="s">
        <v>16</v>
      </c>
      <c r="S26" s="16" t="s">
        <v>56</v>
      </c>
      <c r="T26" s="30">
        <v>10</v>
      </c>
      <c r="U26" s="30">
        <v>10</v>
      </c>
      <c r="V26" s="30">
        <v>10</v>
      </c>
      <c r="W26" s="14"/>
      <c r="X26" s="14"/>
    </row>
    <row r="27" spans="1:24" ht="47.25">
      <c r="A27" s="43" t="s">
        <v>83</v>
      </c>
      <c r="B27" s="16" t="s">
        <v>84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31">
        <v>240</v>
      </c>
      <c r="R27" s="44" t="s">
        <v>16</v>
      </c>
      <c r="S27" s="16" t="s">
        <v>56</v>
      </c>
      <c r="T27" s="30">
        <v>10</v>
      </c>
      <c r="U27" s="30">
        <v>10</v>
      </c>
      <c r="V27" s="30">
        <v>10</v>
      </c>
      <c r="W27" s="14"/>
      <c r="X27" s="14"/>
    </row>
    <row r="28" spans="1:24" ht="47.25">
      <c r="A28" s="20" t="s">
        <v>92</v>
      </c>
      <c r="B28" s="16" t="s">
        <v>167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31">
        <v>240</v>
      </c>
      <c r="R28" s="16" t="s">
        <v>14</v>
      </c>
      <c r="S28" s="16" t="s">
        <v>16</v>
      </c>
      <c r="T28" s="30">
        <v>30</v>
      </c>
      <c r="U28" s="30">
        <v>30</v>
      </c>
      <c r="V28" s="30">
        <v>10</v>
      </c>
      <c r="W28" s="14"/>
      <c r="X28" s="14"/>
    </row>
    <row r="29" spans="1:24" ht="31.5">
      <c r="A29" s="41" t="s">
        <v>157</v>
      </c>
      <c r="B29" s="42" t="s">
        <v>20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0"/>
      <c r="R29" s="42"/>
      <c r="S29" s="42"/>
      <c r="T29" s="29">
        <f>T30</f>
        <v>605.79999999999995</v>
      </c>
      <c r="U29" s="29">
        <f>U30</f>
        <v>667.7</v>
      </c>
      <c r="V29" s="29">
        <f>V30</f>
        <v>610.4</v>
      </c>
      <c r="W29" s="11">
        <v>198.5</v>
      </c>
      <c r="X29" s="11">
        <v>208.8</v>
      </c>
    </row>
    <row r="30" spans="1:24" ht="22.5" customHeight="1">
      <c r="A30" s="41" t="s">
        <v>113</v>
      </c>
      <c r="B30" s="42" t="s">
        <v>86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5"/>
      <c r="R30" s="42"/>
      <c r="S30" s="42"/>
      <c r="T30" s="29">
        <f>T31</f>
        <v>605.79999999999995</v>
      </c>
      <c r="U30" s="29">
        <f t="shared" ref="U30:V30" si="4">U31</f>
        <v>667.7</v>
      </c>
      <c r="V30" s="29">
        <f t="shared" si="4"/>
        <v>610.4</v>
      </c>
      <c r="W30" s="11">
        <v>198.5</v>
      </c>
      <c r="X30" s="11">
        <v>208.8</v>
      </c>
    </row>
    <row r="31" spans="1:24" ht="31.5">
      <c r="A31" s="41" t="s">
        <v>153</v>
      </c>
      <c r="B31" s="42" t="s">
        <v>119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0"/>
      <c r="R31" s="42"/>
      <c r="S31" s="42"/>
      <c r="T31" s="29">
        <f>T32+T33+T34</f>
        <v>605.79999999999995</v>
      </c>
      <c r="U31" s="29">
        <f t="shared" ref="U31:V31" si="5">U32+U33+U34</f>
        <v>667.7</v>
      </c>
      <c r="V31" s="29">
        <f t="shared" si="5"/>
        <v>610.4</v>
      </c>
      <c r="W31" s="11">
        <v>198.5</v>
      </c>
      <c r="X31" s="11">
        <v>208.8</v>
      </c>
    </row>
    <row r="32" spans="1:24" ht="83.25" hidden="1" customHeight="1">
      <c r="A32" s="43" t="s">
        <v>127</v>
      </c>
      <c r="B32" s="16" t="s">
        <v>85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31">
        <v>410</v>
      </c>
      <c r="R32" s="44" t="s">
        <v>14</v>
      </c>
      <c r="S32" s="44" t="s">
        <v>16</v>
      </c>
      <c r="T32" s="30">
        <v>0</v>
      </c>
      <c r="U32" s="30">
        <v>0</v>
      </c>
      <c r="V32" s="30">
        <v>0</v>
      </c>
      <c r="W32" s="14">
        <v>198.5</v>
      </c>
      <c r="X32" s="14">
        <v>208.8</v>
      </c>
    </row>
    <row r="33" spans="1:24" ht="49.5" customHeight="1">
      <c r="A33" s="43" t="s">
        <v>88</v>
      </c>
      <c r="B33" s="16" t="s">
        <v>87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31">
        <v>240</v>
      </c>
      <c r="R33" s="44" t="s">
        <v>14</v>
      </c>
      <c r="S33" s="44" t="s">
        <v>16</v>
      </c>
      <c r="T33" s="30">
        <v>545.79999999999995</v>
      </c>
      <c r="U33" s="30">
        <v>567.70000000000005</v>
      </c>
      <c r="V33" s="30">
        <v>590.4</v>
      </c>
      <c r="W33" s="14">
        <v>198.5</v>
      </c>
      <c r="X33" s="14">
        <v>208.8</v>
      </c>
    </row>
    <row r="34" spans="1:24" ht="55.5" customHeight="1">
      <c r="A34" s="43" t="s">
        <v>132</v>
      </c>
      <c r="B34" s="16" t="s">
        <v>133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31">
        <v>240</v>
      </c>
      <c r="R34" s="44" t="s">
        <v>14</v>
      </c>
      <c r="S34" s="44" t="s">
        <v>16</v>
      </c>
      <c r="T34" s="30">
        <v>60</v>
      </c>
      <c r="U34" s="30">
        <v>100</v>
      </c>
      <c r="V34" s="30">
        <v>20</v>
      </c>
      <c r="W34" s="14">
        <v>198.5</v>
      </c>
      <c r="X34" s="14">
        <v>208.8</v>
      </c>
    </row>
    <row r="35" spans="1:24" ht="15.75">
      <c r="A35" s="41" t="s">
        <v>158</v>
      </c>
      <c r="B35" s="42" t="s">
        <v>140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6"/>
      <c r="R35" s="42"/>
      <c r="S35" s="42"/>
      <c r="T35" s="29">
        <f>T36</f>
        <v>5</v>
      </c>
      <c r="U35" s="29">
        <f>U36</f>
        <v>10</v>
      </c>
      <c r="V35" s="29">
        <f>V36</f>
        <v>10</v>
      </c>
      <c r="W35" s="11">
        <v>198.5</v>
      </c>
      <c r="X35" s="11">
        <v>208.8</v>
      </c>
    </row>
    <row r="36" spans="1:24" ht="22.5" customHeight="1">
      <c r="A36" s="41" t="s">
        <v>113</v>
      </c>
      <c r="B36" s="42" t="s">
        <v>141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6"/>
      <c r="R36" s="42"/>
      <c r="S36" s="42"/>
      <c r="T36" s="29">
        <f>T37</f>
        <v>5</v>
      </c>
      <c r="U36" s="29">
        <f t="shared" ref="U36:V36" si="6">U37</f>
        <v>10</v>
      </c>
      <c r="V36" s="29">
        <f t="shared" si="6"/>
        <v>10</v>
      </c>
      <c r="W36" s="11">
        <v>198.5</v>
      </c>
      <c r="X36" s="11">
        <v>208.8</v>
      </c>
    </row>
    <row r="37" spans="1:24" ht="31.5">
      <c r="A37" s="41" t="s">
        <v>159</v>
      </c>
      <c r="B37" s="42" t="s">
        <v>142</v>
      </c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6"/>
      <c r="R37" s="42"/>
      <c r="S37" s="42"/>
      <c r="T37" s="29">
        <f>T38+T39+T40</f>
        <v>5</v>
      </c>
      <c r="U37" s="29">
        <f t="shared" ref="U37:V37" si="7">U38+U39+U40</f>
        <v>10</v>
      </c>
      <c r="V37" s="29">
        <f t="shared" si="7"/>
        <v>10</v>
      </c>
      <c r="W37" s="11">
        <v>198.5</v>
      </c>
      <c r="X37" s="11">
        <v>208.8</v>
      </c>
    </row>
    <row r="38" spans="1:24" ht="83.25" hidden="1" customHeight="1">
      <c r="A38" s="43" t="s">
        <v>127</v>
      </c>
      <c r="B38" s="16" t="s">
        <v>85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31">
        <v>410</v>
      </c>
      <c r="R38" s="44" t="s">
        <v>14</v>
      </c>
      <c r="S38" s="44" t="s">
        <v>16</v>
      </c>
      <c r="T38" s="30">
        <v>0</v>
      </c>
      <c r="U38" s="30">
        <v>0</v>
      </c>
      <c r="V38" s="30">
        <v>0</v>
      </c>
      <c r="W38" s="14">
        <v>198.5</v>
      </c>
      <c r="X38" s="14">
        <v>208.8</v>
      </c>
    </row>
    <row r="39" spans="1:24" ht="49.5" customHeight="1">
      <c r="A39" s="43" t="s">
        <v>143</v>
      </c>
      <c r="B39" s="16" t="s">
        <v>144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31">
        <v>240</v>
      </c>
      <c r="R39" s="44" t="s">
        <v>14</v>
      </c>
      <c r="S39" s="44" t="s">
        <v>16</v>
      </c>
      <c r="T39" s="30">
        <v>5</v>
      </c>
      <c r="U39" s="30">
        <v>5</v>
      </c>
      <c r="V39" s="30">
        <v>5</v>
      </c>
      <c r="W39" s="14">
        <v>198.5</v>
      </c>
      <c r="X39" s="14">
        <v>208.8</v>
      </c>
    </row>
    <row r="40" spans="1:24" ht="55.5" customHeight="1">
      <c r="A40" s="43" t="s">
        <v>145</v>
      </c>
      <c r="B40" s="16" t="s">
        <v>146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31">
        <v>240</v>
      </c>
      <c r="R40" s="44" t="s">
        <v>14</v>
      </c>
      <c r="S40" s="44" t="s">
        <v>16</v>
      </c>
      <c r="T40" s="30">
        <v>0</v>
      </c>
      <c r="U40" s="30">
        <v>5</v>
      </c>
      <c r="V40" s="30">
        <v>5</v>
      </c>
      <c r="W40" s="14">
        <v>198.5</v>
      </c>
      <c r="X40" s="14">
        <v>208.8</v>
      </c>
    </row>
    <row r="41" spans="1:24" ht="33.4" customHeight="1">
      <c r="A41" s="41" t="s">
        <v>160</v>
      </c>
      <c r="B41" s="42" t="s">
        <v>148</v>
      </c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7"/>
      <c r="R41" s="42"/>
      <c r="S41" s="42"/>
      <c r="T41" s="29">
        <f>T42</f>
        <v>500</v>
      </c>
      <c r="U41" s="29">
        <f t="shared" ref="U41:V41" si="8">U42</f>
        <v>466.9</v>
      </c>
      <c r="V41" s="29">
        <f t="shared" si="8"/>
        <v>60</v>
      </c>
      <c r="W41" s="11"/>
      <c r="X41" s="11"/>
    </row>
    <row r="42" spans="1:24" ht="24" customHeight="1">
      <c r="A42" s="41" t="s">
        <v>113</v>
      </c>
      <c r="B42" s="42" t="s">
        <v>96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5"/>
      <c r="R42" s="42"/>
      <c r="S42" s="42"/>
      <c r="T42" s="29">
        <f>T43</f>
        <v>500</v>
      </c>
      <c r="U42" s="29">
        <f t="shared" ref="U42:V42" si="9">U43</f>
        <v>466.9</v>
      </c>
      <c r="V42" s="29">
        <f t="shared" si="9"/>
        <v>60</v>
      </c>
      <c r="W42" s="11"/>
      <c r="X42" s="11"/>
    </row>
    <row r="43" spans="1:24" ht="34.5" customHeight="1">
      <c r="A43" s="41" t="s">
        <v>161</v>
      </c>
      <c r="B43" s="42" t="s">
        <v>118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0"/>
      <c r="R43" s="42"/>
      <c r="S43" s="42"/>
      <c r="T43" s="29">
        <f>T44+T45+T46</f>
        <v>500</v>
      </c>
      <c r="U43" s="29">
        <f>U44+U45+U46</f>
        <v>466.9</v>
      </c>
      <c r="V43" s="29">
        <f>V44+V45+V46</f>
        <v>60</v>
      </c>
      <c r="W43" s="11"/>
      <c r="X43" s="11"/>
    </row>
    <row r="44" spans="1:24" ht="47.25">
      <c r="A44" s="20" t="s">
        <v>89</v>
      </c>
      <c r="B44" s="16" t="s">
        <v>93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31">
        <v>240</v>
      </c>
      <c r="R44" s="16" t="s">
        <v>14</v>
      </c>
      <c r="S44" s="16" t="s">
        <v>16</v>
      </c>
      <c r="T44" s="30">
        <v>50</v>
      </c>
      <c r="U44" s="30">
        <v>50</v>
      </c>
      <c r="V44" s="30">
        <v>10</v>
      </c>
      <c r="W44" s="14"/>
      <c r="X44" s="14"/>
    </row>
    <row r="45" spans="1:24" ht="63">
      <c r="A45" s="43" t="s">
        <v>90</v>
      </c>
      <c r="B45" s="16" t="s">
        <v>94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31">
        <v>240</v>
      </c>
      <c r="R45" s="16" t="s">
        <v>14</v>
      </c>
      <c r="S45" s="16" t="s">
        <v>16</v>
      </c>
      <c r="T45" s="30">
        <v>400</v>
      </c>
      <c r="U45" s="30">
        <v>366.9</v>
      </c>
      <c r="V45" s="30">
        <v>40</v>
      </c>
      <c r="W45" s="14"/>
      <c r="X45" s="14"/>
    </row>
    <row r="46" spans="1:24" ht="31.5">
      <c r="A46" s="24" t="s">
        <v>91</v>
      </c>
      <c r="B46" s="16" t="s">
        <v>95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31">
        <v>240</v>
      </c>
      <c r="R46" s="16" t="s">
        <v>14</v>
      </c>
      <c r="S46" s="16" t="s">
        <v>16</v>
      </c>
      <c r="T46" s="30">
        <v>50</v>
      </c>
      <c r="U46" s="30">
        <v>50</v>
      </c>
      <c r="V46" s="30">
        <v>10</v>
      </c>
      <c r="W46" s="14"/>
      <c r="X46" s="14"/>
    </row>
    <row r="47" spans="1:24" ht="31.5">
      <c r="A47" s="41" t="s">
        <v>162</v>
      </c>
      <c r="B47" s="42" t="s">
        <v>21</v>
      </c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0"/>
      <c r="R47" s="42"/>
      <c r="S47" s="42"/>
      <c r="T47" s="29">
        <f>T48</f>
        <v>5880.4</v>
      </c>
      <c r="U47" s="29">
        <f t="shared" ref="U47:V49" si="10">U48</f>
        <v>4835.8999999999996</v>
      </c>
      <c r="V47" s="29">
        <f t="shared" si="10"/>
        <v>0</v>
      </c>
      <c r="W47" s="11">
        <v>2332.4</v>
      </c>
      <c r="X47" s="11">
        <v>2309.1</v>
      </c>
    </row>
    <row r="48" spans="1:24" ht="24.75" customHeight="1">
      <c r="A48" s="41" t="s">
        <v>121</v>
      </c>
      <c r="B48" s="42" t="s">
        <v>97</v>
      </c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5"/>
      <c r="R48" s="42"/>
      <c r="S48" s="42"/>
      <c r="T48" s="29">
        <f>T49</f>
        <v>5880.4</v>
      </c>
      <c r="U48" s="29">
        <f t="shared" si="10"/>
        <v>4835.8999999999996</v>
      </c>
      <c r="V48" s="29">
        <f t="shared" si="10"/>
        <v>0</v>
      </c>
      <c r="W48" s="11">
        <v>2332.4</v>
      </c>
      <c r="X48" s="11">
        <v>2309.1</v>
      </c>
    </row>
    <row r="49" spans="1:24" ht="24.75" customHeight="1">
      <c r="A49" s="41" t="s">
        <v>99</v>
      </c>
      <c r="B49" s="42" t="s">
        <v>120</v>
      </c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0"/>
      <c r="R49" s="42"/>
      <c r="S49" s="42"/>
      <c r="T49" s="29">
        <f>T50</f>
        <v>5880.4</v>
      </c>
      <c r="U49" s="29">
        <f t="shared" si="10"/>
        <v>4835.8999999999996</v>
      </c>
      <c r="V49" s="29">
        <f t="shared" si="10"/>
        <v>0</v>
      </c>
      <c r="W49" s="11">
        <v>2332.4</v>
      </c>
      <c r="X49" s="11">
        <v>2309.1</v>
      </c>
    </row>
    <row r="50" spans="1:24" ht="35.25" customHeight="1">
      <c r="A50" s="27" t="s">
        <v>100</v>
      </c>
      <c r="B50" s="16" t="s">
        <v>98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31">
        <v>610</v>
      </c>
      <c r="R50" s="44" t="s">
        <v>22</v>
      </c>
      <c r="S50" s="44" t="s">
        <v>19</v>
      </c>
      <c r="T50" s="30">
        <v>5880.4</v>
      </c>
      <c r="U50" s="30">
        <v>4835.8999999999996</v>
      </c>
      <c r="V50" s="30">
        <v>0</v>
      </c>
      <c r="W50" s="14">
        <v>2332.4</v>
      </c>
      <c r="X50" s="14">
        <v>2309.1</v>
      </c>
    </row>
    <row r="51" spans="1:24" ht="90" hidden="1" customHeight="1">
      <c r="A51" s="23" t="s">
        <v>128</v>
      </c>
      <c r="B51" s="16" t="s">
        <v>38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31">
        <v>610</v>
      </c>
      <c r="R51" s="44" t="s">
        <v>22</v>
      </c>
      <c r="S51" s="44" t="s">
        <v>19</v>
      </c>
      <c r="T51" s="30">
        <v>0</v>
      </c>
      <c r="U51" s="30">
        <v>0</v>
      </c>
      <c r="V51" s="30">
        <v>0</v>
      </c>
      <c r="W51" s="14">
        <v>2332.4</v>
      </c>
      <c r="X51" s="14">
        <v>2309.1</v>
      </c>
    </row>
    <row r="52" spans="1:24" ht="31.5">
      <c r="A52" s="41" t="s">
        <v>163</v>
      </c>
      <c r="B52" s="42" t="s">
        <v>135</v>
      </c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6"/>
      <c r="R52" s="42"/>
      <c r="S52" s="42"/>
      <c r="T52" s="29">
        <f>T53</f>
        <v>10</v>
      </c>
      <c r="U52" s="29">
        <f t="shared" ref="U52:V54" si="11">U53</f>
        <v>30</v>
      </c>
      <c r="V52" s="29">
        <f t="shared" si="11"/>
        <v>16.5</v>
      </c>
      <c r="W52" s="11">
        <v>2332.4</v>
      </c>
      <c r="X52" s="11">
        <v>2309.1</v>
      </c>
    </row>
    <row r="53" spans="1:24" ht="24.75" customHeight="1">
      <c r="A53" s="41" t="s">
        <v>121</v>
      </c>
      <c r="B53" s="42" t="s">
        <v>136</v>
      </c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6"/>
      <c r="R53" s="42"/>
      <c r="S53" s="42"/>
      <c r="T53" s="29">
        <f>T54</f>
        <v>10</v>
      </c>
      <c r="U53" s="29">
        <f t="shared" si="11"/>
        <v>30</v>
      </c>
      <c r="V53" s="29">
        <f t="shared" si="11"/>
        <v>16.5</v>
      </c>
      <c r="W53" s="11">
        <v>2332.4</v>
      </c>
      <c r="X53" s="11">
        <v>2309.1</v>
      </c>
    </row>
    <row r="54" spans="1:24" ht="37.5" customHeight="1">
      <c r="A54" s="41" t="s">
        <v>134</v>
      </c>
      <c r="B54" s="42" t="s">
        <v>137</v>
      </c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6"/>
      <c r="R54" s="42"/>
      <c r="S54" s="42"/>
      <c r="T54" s="29">
        <f>T55</f>
        <v>10</v>
      </c>
      <c r="U54" s="29">
        <f t="shared" si="11"/>
        <v>30</v>
      </c>
      <c r="V54" s="29">
        <f t="shared" si="11"/>
        <v>16.5</v>
      </c>
      <c r="W54" s="11">
        <v>2332.4</v>
      </c>
      <c r="X54" s="11">
        <v>2309.1</v>
      </c>
    </row>
    <row r="55" spans="1:24" ht="35.25" customHeight="1">
      <c r="A55" s="27" t="s">
        <v>138</v>
      </c>
      <c r="B55" s="16" t="s">
        <v>139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31">
        <v>240</v>
      </c>
      <c r="R55" s="16" t="s">
        <v>39</v>
      </c>
      <c r="S55" s="16" t="s">
        <v>19</v>
      </c>
      <c r="T55" s="30">
        <v>10</v>
      </c>
      <c r="U55" s="30">
        <v>30</v>
      </c>
      <c r="V55" s="30">
        <v>16.5</v>
      </c>
      <c r="W55" s="14">
        <v>2332.4</v>
      </c>
      <c r="X55" s="14">
        <v>2309.1</v>
      </c>
    </row>
    <row r="56" spans="1:24" ht="50.1" customHeight="1">
      <c r="A56" s="41" t="s">
        <v>164</v>
      </c>
      <c r="B56" s="42" t="s">
        <v>23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0"/>
      <c r="R56" s="42"/>
      <c r="S56" s="42"/>
      <c r="T56" s="29">
        <f>T57</f>
        <v>8245.7000000000007</v>
      </c>
      <c r="U56" s="29">
        <f t="shared" ref="U56:V57" si="12">U57</f>
        <v>7867.2999999999993</v>
      </c>
      <c r="V56" s="29">
        <f t="shared" si="12"/>
        <v>7858.2</v>
      </c>
      <c r="W56" s="11">
        <v>3129.2</v>
      </c>
      <c r="X56" s="11">
        <v>3129.2</v>
      </c>
    </row>
    <row r="57" spans="1:24" ht="25.5" customHeight="1">
      <c r="A57" s="41" t="s">
        <v>121</v>
      </c>
      <c r="B57" s="42" t="s">
        <v>102</v>
      </c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5"/>
      <c r="R57" s="42"/>
      <c r="S57" s="42"/>
      <c r="T57" s="29">
        <f>T58</f>
        <v>8245.7000000000007</v>
      </c>
      <c r="U57" s="29">
        <f t="shared" si="12"/>
        <v>7867.2999999999993</v>
      </c>
      <c r="V57" s="29">
        <f t="shared" si="12"/>
        <v>7858.2</v>
      </c>
      <c r="W57" s="11">
        <v>3129.2</v>
      </c>
      <c r="X57" s="11">
        <v>3129.2</v>
      </c>
    </row>
    <row r="58" spans="1:24" ht="33.4" customHeight="1">
      <c r="A58" s="41" t="s">
        <v>101</v>
      </c>
      <c r="B58" s="42" t="s">
        <v>122</v>
      </c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0"/>
      <c r="R58" s="42"/>
      <c r="S58" s="42"/>
      <c r="T58" s="29">
        <f>T59+T60+T61+T62</f>
        <v>8245.7000000000007</v>
      </c>
      <c r="U58" s="29">
        <f>U59+U60+U61+U62</f>
        <v>7867.2999999999993</v>
      </c>
      <c r="V58" s="29">
        <f>V59+V60+V61+V62</f>
        <v>7858.2</v>
      </c>
      <c r="W58" s="11">
        <v>3129.2</v>
      </c>
      <c r="X58" s="11">
        <v>3129.2</v>
      </c>
    </row>
    <row r="59" spans="1:24" ht="47.25">
      <c r="A59" s="43" t="s">
        <v>106</v>
      </c>
      <c r="B59" s="16" t="s">
        <v>103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31">
        <v>120</v>
      </c>
      <c r="R59" s="44" t="s">
        <v>19</v>
      </c>
      <c r="S59" s="44" t="s">
        <v>24</v>
      </c>
      <c r="T59" s="30">
        <v>7706.4</v>
      </c>
      <c r="U59" s="30">
        <v>7430</v>
      </c>
      <c r="V59" s="30">
        <v>7715</v>
      </c>
      <c r="W59" s="14">
        <v>3105.3</v>
      </c>
      <c r="X59" s="14">
        <v>3105.3</v>
      </c>
    </row>
    <row r="60" spans="1:24" ht="47.25">
      <c r="A60" s="43" t="s">
        <v>107</v>
      </c>
      <c r="B60" s="16" t="s">
        <v>104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31">
        <v>240</v>
      </c>
      <c r="R60" s="16" t="s">
        <v>19</v>
      </c>
      <c r="S60" s="16" t="s">
        <v>24</v>
      </c>
      <c r="T60" s="30">
        <v>453.3</v>
      </c>
      <c r="U60" s="30">
        <v>392.4</v>
      </c>
      <c r="V60" s="30">
        <v>133.19999999999999</v>
      </c>
      <c r="W60" s="14">
        <v>23.9</v>
      </c>
      <c r="X60" s="14">
        <v>23.9</v>
      </c>
    </row>
    <row r="61" spans="1:24" ht="47.25">
      <c r="A61" s="24" t="s">
        <v>108</v>
      </c>
      <c r="B61" s="16" t="s">
        <v>105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31">
        <v>240</v>
      </c>
      <c r="R61" s="16" t="s">
        <v>19</v>
      </c>
      <c r="S61" s="16" t="s">
        <v>24</v>
      </c>
      <c r="T61" s="30">
        <v>80</v>
      </c>
      <c r="U61" s="30">
        <v>38.9</v>
      </c>
      <c r="V61" s="30">
        <v>10</v>
      </c>
      <c r="W61" s="14"/>
      <c r="X61" s="14"/>
    </row>
    <row r="62" spans="1:24" ht="47.25">
      <c r="A62" s="20" t="s">
        <v>109</v>
      </c>
      <c r="B62" s="16" t="s">
        <v>104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31">
        <v>850</v>
      </c>
      <c r="R62" s="16" t="s">
        <v>19</v>
      </c>
      <c r="S62" s="16" t="s">
        <v>24</v>
      </c>
      <c r="T62" s="30">
        <v>6</v>
      </c>
      <c r="U62" s="30">
        <v>6</v>
      </c>
      <c r="V62" s="30">
        <v>0</v>
      </c>
      <c r="W62" s="14"/>
      <c r="X62" s="14"/>
    </row>
    <row r="63" spans="1:24" ht="15.75">
      <c r="A63" s="41" t="s">
        <v>165</v>
      </c>
      <c r="B63" s="42" t="s">
        <v>110</v>
      </c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0"/>
      <c r="R63" s="42"/>
      <c r="S63" s="42"/>
      <c r="T63" s="29">
        <f>T64</f>
        <v>17</v>
      </c>
      <c r="U63" s="29">
        <f t="shared" ref="U63:V63" si="13">U64</f>
        <v>96.4</v>
      </c>
      <c r="V63" s="29">
        <f t="shared" si="13"/>
        <v>50</v>
      </c>
      <c r="W63" s="11">
        <v>198.5</v>
      </c>
      <c r="X63" s="11">
        <v>208.8</v>
      </c>
    </row>
    <row r="64" spans="1:24" ht="22.5" customHeight="1">
      <c r="A64" s="41" t="s">
        <v>113</v>
      </c>
      <c r="B64" s="42" t="s">
        <v>111</v>
      </c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5"/>
      <c r="R64" s="42"/>
      <c r="S64" s="42"/>
      <c r="T64" s="29">
        <f>T65</f>
        <v>17</v>
      </c>
      <c r="U64" s="29">
        <f t="shared" ref="U64:V65" si="14">U65</f>
        <v>96.4</v>
      </c>
      <c r="V64" s="29">
        <f t="shared" si="14"/>
        <v>50</v>
      </c>
      <c r="W64" s="11">
        <v>198.5</v>
      </c>
      <c r="X64" s="11">
        <v>208.8</v>
      </c>
    </row>
    <row r="65" spans="1:24" ht="37.5" customHeight="1">
      <c r="A65" s="41" t="s">
        <v>166</v>
      </c>
      <c r="B65" s="42" t="s">
        <v>123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0"/>
      <c r="R65" s="42"/>
      <c r="S65" s="42"/>
      <c r="T65" s="29">
        <f>T66</f>
        <v>17</v>
      </c>
      <c r="U65" s="29">
        <f t="shared" si="14"/>
        <v>96.4</v>
      </c>
      <c r="V65" s="29">
        <f t="shared" si="14"/>
        <v>50</v>
      </c>
      <c r="W65" s="11">
        <v>198.5</v>
      </c>
      <c r="X65" s="11">
        <v>208.8</v>
      </c>
    </row>
    <row r="66" spans="1:24" ht="67.5" customHeight="1">
      <c r="A66" s="43" t="s">
        <v>117</v>
      </c>
      <c r="B66" s="16" t="s">
        <v>112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31">
        <v>310</v>
      </c>
      <c r="R66" s="16" t="s">
        <v>55</v>
      </c>
      <c r="S66" s="16" t="s">
        <v>19</v>
      </c>
      <c r="T66" s="30">
        <v>17</v>
      </c>
      <c r="U66" s="30">
        <v>96.4</v>
      </c>
      <c r="V66" s="30">
        <v>50</v>
      </c>
      <c r="W66" s="14">
        <v>198.5</v>
      </c>
      <c r="X66" s="14">
        <v>208.8</v>
      </c>
    </row>
    <row r="67" spans="1:24" ht="26.25" customHeight="1">
      <c r="A67" s="28" t="s">
        <v>44</v>
      </c>
      <c r="B67" s="10" t="s">
        <v>41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7"/>
      <c r="R67" s="10"/>
      <c r="S67" s="10"/>
      <c r="T67" s="29">
        <f>T68</f>
        <v>0</v>
      </c>
      <c r="U67" s="29">
        <f>U68</f>
        <v>584.70000000000005</v>
      </c>
      <c r="V67" s="29">
        <f>V68</f>
        <v>0</v>
      </c>
      <c r="W67" s="11">
        <v>207.6</v>
      </c>
      <c r="X67" s="11">
        <v>207.6</v>
      </c>
    </row>
    <row r="68" spans="1:24" ht="24.75" customHeight="1">
      <c r="A68" s="19" t="s">
        <v>45</v>
      </c>
      <c r="B68" s="10" t="s">
        <v>42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7"/>
      <c r="R68" s="10"/>
      <c r="S68" s="10"/>
      <c r="T68" s="29">
        <f>T69</f>
        <v>0</v>
      </c>
      <c r="U68" s="29">
        <f t="shared" ref="U68" si="15">U69</f>
        <v>584.70000000000005</v>
      </c>
      <c r="V68" s="29">
        <f t="shared" ref="V68" si="16">V69</f>
        <v>0</v>
      </c>
      <c r="W68" s="11">
        <v>207.6</v>
      </c>
      <c r="X68" s="11">
        <v>207.6</v>
      </c>
    </row>
    <row r="69" spans="1:24" ht="56.25" customHeight="1">
      <c r="A69" s="27" t="s">
        <v>71</v>
      </c>
      <c r="B69" s="12" t="s">
        <v>43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3">
        <v>880</v>
      </c>
      <c r="R69" s="15" t="s">
        <v>19</v>
      </c>
      <c r="S69" s="12" t="s">
        <v>13</v>
      </c>
      <c r="T69" s="30">
        <v>0</v>
      </c>
      <c r="U69" s="30">
        <v>584.70000000000005</v>
      </c>
      <c r="V69" s="30">
        <v>0</v>
      </c>
      <c r="W69" s="14"/>
      <c r="X69" s="14"/>
    </row>
    <row r="70" spans="1:24" ht="25.5" customHeight="1">
      <c r="A70" s="19" t="s">
        <v>26</v>
      </c>
      <c r="B70" s="10" t="s">
        <v>27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7"/>
      <c r="R70" s="10"/>
      <c r="S70" s="10"/>
      <c r="T70" s="29">
        <f>T71+T74</f>
        <v>832.6</v>
      </c>
      <c r="U70" s="29">
        <f t="shared" ref="U70:V70" si="17">U71+U74</f>
        <v>1009.2</v>
      </c>
      <c r="V70" s="29">
        <f t="shared" si="17"/>
        <v>509.4</v>
      </c>
      <c r="W70" s="11">
        <v>207.6</v>
      </c>
      <c r="X70" s="11">
        <v>207.6</v>
      </c>
    </row>
    <row r="71" spans="1:24" ht="25.5" customHeight="1">
      <c r="A71" s="19" t="s">
        <v>28</v>
      </c>
      <c r="B71" s="10" t="s">
        <v>29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7"/>
      <c r="R71" s="10"/>
      <c r="S71" s="10"/>
      <c r="T71" s="29">
        <f>T72+T73</f>
        <v>10</v>
      </c>
      <c r="U71" s="29">
        <f t="shared" ref="U71:V71" si="18">U72+U73</f>
        <v>10</v>
      </c>
      <c r="V71" s="29">
        <f t="shared" si="18"/>
        <v>10</v>
      </c>
      <c r="W71" s="11">
        <v>207.6</v>
      </c>
      <c r="X71" s="11">
        <v>207.6</v>
      </c>
    </row>
    <row r="72" spans="1:24" ht="66" customHeight="1">
      <c r="A72" s="22" t="s">
        <v>129</v>
      </c>
      <c r="B72" s="12" t="s">
        <v>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3">
        <v>870</v>
      </c>
      <c r="R72" s="15" t="s">
        <v>19</v>
      </c>
      <c r="S72" s="15" t="s">
        <v>39</v>
      </c>
      <c r="T72" s="30">
        <v>10</v>
      </c>
      <c r="U72" s="30">
        <v>10</v>
      </c>
      <c r="V72" s="30">
        <v>10</v>
      </c>
      <c r="W72" s="14"/>
      <c r="X72" s="14"/>
    </row>
    <row r="73" spans="1:24" ht="55.5" hidden="1" customHeight="1">
      <c r="A73" s="22" t="s">
        <v>130</v>
      </c>
      <c r="B73" s="12" t="s">
        <v>30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3">
        <v>240</v>
      </c>
      <c r="R73" s="12" t="s">
        <v>16</v>
      </c>
      <c r="S73" s="12" t="s">
        <v>17</v>
      </c>
      <c r="T73" s="30">
        <v>0</v>
      </c>
      <c r="U73" s="30">
        <v>0</v>
      </c>
      <c r="V73" s="30">
        <v>0</v>
      </c>
      <c r="W73" s="14"/>
      <c r="X73" s="14"/>
    </row>
    <row r="74" spans="1:24" ht="28.5" customHeight="1">
      <c r="A74" s="19" t="s">
        <v>31</v>
      </c>
      <c r="B74" s="10" t="s">
        <v>32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7"/>
      <c r="R74" s="10"/>
      <c r="S74" s="10"/>
      <c r="T74" s="29">
        <f>T75+T78+T79+T80+T81+T82+T83+T84+T85+T77</f>
        <v>822.6</v>
      </c>
      <c r="U74" s="29">
        <f>U75+U78+U79+U80+U81+U82+U83+U84+U85+U77</f>
        <v>999.2</v>
      </c>
      <c r="V74" s="29">
        <f>V75+V78+V79+V80+V81+V82+V83+V84+V85+V77</f>
        <v>499.4</v>
      </c>
      <c r="W74" s="11">
        <v>207.6</v>
      </c>
      <c r="X74" s="11">
        <v>207.6</v>
      </c>
    </row>
    <row r="75" spans="1:24" ht="92.25" customHeight="1">
      <c r="A75" s="20" t="s">
        <v>62</v>
      </c>
      <c r="B75" s="16" t="s">
        <v>48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31">
        <v>240</v>
      </c>
      <c r="R75" s="16" t="s">
        <v>19</v>
      </c>
      <c r="S75" s="16" t="s">
        <v>25</v>
      </c>
      <c r="T75" s="30">
        <v>50</v>
      </c>
      <c r="U75" s="30">
        <v>50</v>
      </c>
      <c r="V75" s="30">
        <v>10</v>
      </c>
      <c r="W75" s="14"/>
      <c r="X75" s="14"/>
    </row>
    <row r="76" spans="1:24" ht="69" hidden="1" customHeight="1">
      <c r="A76" s="25" t="s">
        <v>53</v>
      </c>
      <c r="B76" s="12" t="s">
        <v>33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3">
        <v>240</v>
      </c>
      <c r="R76" s="12" t="s">
        <v>19</v>
      </c>
      <c r="S76" s="12" t="s">
        <v>25</v>
      </c>
      <c r="T76" s="30">
        <v>0</v>
      </c>
      <c r="U76" s="30">
        <v>0</v>
      </c>
      <c r="V76" s="30">
        <v>0</v>
      </c>
      <c r="W76" s="14">
        <v>10</v>
      </c>
      <c r="X76" s="14">
        <v>10</v>
      </c>
    </row>
    <row r="77" spans="1:24" ht="75" customHeight="1">
      <c r="A77" s="39" t="s">
        <v>60</v>
      </c>
      <c r="B77" s="16" t="s">
        <v>147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31">
        <v>240</v>
      </c>
      <c r="R77" s="16" t="s">
        <v>19</v>
      </c>
      <c r="S77" s="16" t="s">
        <v>25</v>
      </c>
      <c r="T77" s="30">
        <v>50</v>
      </c>
      <c r="U77" s="30">
        <v>50</v>
      </c>
      <c r="V77" s="30">
        <v>10</v>
      </c>
      <c r="W77" s="14">
        <v>10</v>
      </c>
      <c r="X77" s="14">
        <v>10</v>
      </c>
    </row>
    <row r="78" spans="1:24" ht="66.75" customHeight="1">
      <c r="A78" s="25" t="s">
        <v>61</v>
      </c>
      <c r="B78" s="12" t="s">
        <v>33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3">
        <v>850</v>
      </c>
      <c r="R78" s="12" t="s">
        <v>19</v>
      </c>
      <c r="S78" s="12" t="s">
        <v>25</v>
      </c>
      <c r="T78" s="30">
        <v>20</v>
      </c>
      <c r="U78" s="30">
        <v>20</v>
      </c>
      <c r="V78" s="30">
        <v>10</v>
      </c>
      <c r="W78" s="14">
        <v>10</v>
      </c>
      <c r="X78" s="14">
        <v>10</v>
      </c>
    </row>
    <row r="79" spans="1:24" ht="75" customHeight="1">
      <c r="A79" s="39" t="s">
        <v>60</v>
      </c>
      <c r="B79" s="16" t="s">
        <v>33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31">
        <v>240</v>
      </c>
      <c r="R79" s="16" t="s">
        <v>19</v>
      </c>
      <c r="S79" s="16" t="s">
        <v>25</v>
      </c>
      <c r="T79" s="30">
        <v>70</v>
      </c>
      <c r="U79" s="30">
        <v>50</v>
      </c>
      <c r="V79" s="30">
        <v>10</v>
      </c>
      <c r="W79" s="14">
        <v>10</v>
      </c>
      <c r="X79" s="14">
        <v>10</v>
      </c>
    </row>
    <row r="80" spans="1:24" ht="69" customHeight="1">
      <c r="A80" s="38" t="s">
        <v>67</v>
      </c>
      <c r="B80" s="12" t="s">
        <v>34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3">
        <v>120</v>
      </c>
      <c r="R80" s="12" t="s">
        <v>35</v>
      </c>
      <c r="S80" s="12" t="s">
        <v>16</v>
      </c>
      <c r="T80" s="30">
        <v>400.8</v>
      </c>
      <c r="U80" s="30">
        <v>437.5</v>
      </c>
      <c r="V80" s="30">
        <v>0</v>
      </c>
      <c r="W80" s="14">
        <v>152.19999999999999</v>
      </c>
      <c r="X80" s="14">
        <v>152.19999999999999</v>
      </c>
    </row>
    <row r="81" spans="1:24" ht="137.25" customHeight="1">
      <c r="A81" s="21" t="s">
        <v>59</v>
      </c>
      <c r="B81" s="12" t="s">
        <v>36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3">
        <v>240</v>
      </c>
      <c r="R81" s="15" t="s">
        <v>19</v>
      </c>
      <c r="S81" s="15" t="s">
        <v>24</v>
      </c>
      <c r="T81" s="30">
        <v>0.2</v>
      </c>
      <c r="U81" s="30">
        <v>0.2</v>
      </c>
      <c r="V81" s="30">
        <v>0.2</v>
      </c>
      <c r="W81" s="14">
        <v>0.2</v>
      </c>
      <c r="X81" s="14">
        <v>0.2</v>
      </c>
    </row>
    <row r="82" spans="1:24" ht="99" customHeight="1">
      <c r="A82" s="26" t="s">
        <v>58</v>
      </c>
      <c r="B82" s="12" t="s">
        <v>46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3">
        <v>540</v>
      </c>
      <c r="R82" s="15" t="s">
        <v>19</v>
      </c>
      <c r="S82" s="12" t="s">
        <v>24</v>
      </c>
      <c r="T82" s="30">
        <v>36.9</v>
      </c>
      <c r="U82" s="30">
        <v>0</v>
      </c>
      <c r="V82" s="30">
        <v>0</v>
      </c>
      <c r="W82" s="14">
        <v>24.1</v>
      </c>
      <c r="X82" s="14">
        <v>24.1</v>
      </c>
    </row>
    <row r="83" spans="1:24" ht="100.5" customHeight="1">
      <c r="A83" s="26" t="s">
        <v>57</v>
      </c>
      <c r="B83" s="12" t="s">
        <v>37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3">
        <v>540</v>
      </c>
      <c r="R83" s="15" t="s">
        <v>19</v>
      </c>
      <c r="S83" s="12" t="s">
        <v>65</v>
      </c>
      <c r="T83" s="30">
        <v>109</v>
      </c>
      <c r="U83" s="30">
        <v>0</v>
      </c>
      <c r="V83" s="30">
        <v>0</v>
      </c>
      <c r="W83" s="14">
        <v>24.1</v>
      </c>
      <c r="X83" s="14">
        <v>24.1</v>
      </c>
    </row>
    <row r="84" spans="1:24" ht="118.5" customHeight="1">
      <c r="A84" s="26" t="s">
        <v>70</v>
      </c>
      <c r="B84" s="12" t="s">
        <v>69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3">
        <v>540</v>
      </c>
      <c r="R84" s="15" t="s">
        <v>19</v>
      </c>
      <c r="S84" s="12" t="s">
        <v>25</v>
      </c>
      <c r="T84" s="30">
        <v>85.7</v>
      </c>
      <c r="U84" s="30">
        <v>0</v>
      </c>
      <c r="V84" s="30">
        <v>0</v>
      </c>
      <c r="W84" s="14">
        <v>24.1</v>
      </c>
      <c r="X84" s="14">
        <v>24.1</v>
      </c>
    </row>
    <row r="85" spans="1:24" ht="54.75" customHeight="1">
      <c r="A85" s="26" t="s">
        <v>49</v>
      </c>
      <c r="B85" s="12" t="s">
        <v>47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3">
        <v>880</v>
      </c>
      <c r="R85" s="15" t="s">
        <v>19</v>
      </c>
      <c r="S85" s="15" t="s">
        <v>25</v>
      </c>
      <c r="T85" s="30">
        <v>0</v>
      </c>
      <c r="U85" s="30">
        <v>391.5</v>
      </c>
      <c r="V85" s="30">
        <v>459.2</v>
      </c>
      <c r="W85" s="14">
        <v>24.1</v>
      </c>
      <c r="X85" s="14">
        <v>24.1</v>
      </c>
    </row>
    <row r="86" spans="1:24" ht="55.5" hidden="1" customHeight="1">
      <c r="A86" s="25" t="s">
        <v>51</v>
      </c>
      <c r="B86" s="12" t="s">
        <v>50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3">
        <v>410</v>
      </c>
      <c r="R86" s="12" t="s">
        <v>14</v>
      </c>
      <c r="S86" s="12" t="s">
        <v>19</v>
      </c>
      <c r="T86" s="30">
        <v>0</v>
      </c>
      <c r="U86" s="30">
        <v>0</v>
      </c>
      <c r="V86" s="30">
        <v>0</v>
      </c>
      <c r="W86" s="14">
        <v>10</v>
      </c>
      <c r="X86" s="14">
        <v>10</v>
      </c>
    </row>
    <row r="88" spans="1:24" ht="28.5" customHeight="1">
      <c r="A88" s="48" t="s">
        <v>149</v>
      </c>
      <c r="B88" s="49"/>
    </row>
    <row r="89" spans="1:24" ht="32.25" customHeight="1">
      <c r="A89" s="48" t="s">
        <v>131</v>
      </c>
      <c r="B89" s="18" t="s">
        <v>150</v>
      </c>
    </row>
    <row r="90" spans="1:24" ht="21" hidden="1" customHeight="1">
      <c r="A90" s="18" t="s">
        <v>40</v>
      </c>
      <c r="B90" s="49"/>
    </row>
    <row r="91" spans="1:24" ht="21" hidden="1" customHeight="1">
      <c r="A91" s="18" t="s">
        <v>131</v>
      </c>
      <c r="B91" s="49"/>
      <c r="U91" s="37" t="s">
        <v>63</v>
      </c>
    </row>
    <row r="92" spans="1:24" ht="14.45" customHeight="1">
      <c r="A92" s="49"/>
    </row>
    <row r="93" spans="1:24" ht="14.45" customHeight="1">
      <c r="A93" s="49"/>
      <c r="B93" s="49"/>
    </row>
  </sheetData>
  <mergeCells count="11">
    <mergeCell ref="A9:X9"/>
    <mergeCell ref="A11:A12"/>
    <mergeCell ref="Q11:Q12"/>
    <mergeCell ref="B11:P12"/>
    <mergeCell ref="X11:X12"/>
    <mergeCell ref="S11:S12"/>
    <mergeCell ref="W11:W12"/>
    <mergeCell ref="R11:R12"/>
    <mergeCell ref="V11:V12"/>
    <mergeCell ref="U11:U12"/>
    <mergeCell ref="T11:T12"/>
  </mergeCells>
  <pageMargins left="0.61" right="0.4" top="0.74803149606299213" bottom="0.44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6</vt:lpstr>
      <vt:lpstr>'прил 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2024-11-12T12:32:22Z</cp:lastPrinted>
  <dcterms:created xsi:type="dcterms:W3CDTF">2016-12-16T15:35:15Z</dcterms:created>
  <dcterms:modified xsi:type="dcterms:W3CDTF">2024-12-18T12:25:06Z</dcterms:modified>
</cp:coreProperties>
</file>