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1"/>
  </bookViews>
  <sheets>
    <sheet name="Лист17" sheetId="1" r:id="rId1"/>
    <sheet name="Лист2" sheetId="2" r:id="rId2"/>
    <sheet name="Лист1" sheetId="3" r:id="rId3"/>
  </sheets>
  <definedNames>
    <definedName name="Excel_BuiltIn_Print_Area_3">'Лист1'!$A$1:$K$108</definedName>
  </definedNames>
  <calcPr fullCalcOnLoad="1"/>
</workbook>
</file>

<file path=xl/sharedStrings.xml><?xml version="1.0" encoding="utf-8"?>
<sst xmlns="http://schemas.openxmlformats.org/spreadsheetml/2006/main" count="472" uniqueCount="219">
  <si>
    <t xml:space="preserve">                          2. Расходы бюджета</t>
  </si>
  <si>
    <t xml:space="preserve">        Форма 0503127  с.2</t>
  </si>
  <si>
    <t xml:space="preserve">Код расхода </t>
  </si>
  <si>
    <t xml:space="preserve">         Исполнено</t>
  </si>
  <si>
    <t xml:space="preserve">             Неисполненные </t>
  </si>
  <si>
    <t>Код</t>
  </si>
  <si>
    <t xml:space="preserve">по ППП, </t>
  </si>
  <si>
    <t xml:space="preserve">Утвержденные </t>
  </si>
  <si>
    <t xml:space="preserve">Лимиты </t>
  </si>
  <si>
    <t xml:space="preserve">                назначения</t>
  </si>
  <si>
    <t>стро-</t>
  </si>
  <si>
    <t xml:space="preserve">по ФКР, </t>
  </si>
  <si>
    <t xml:space="preserve">бюджетные </t>
  </si>
  <si>
    <t>бюджетных</t>
  </si>
  <si>
    <t>через органы,</t>
  </si>
  <si>
    <t>через</t>
  </si>
  <si>
    <t>некассовые</t>
  </si>
  <si>
    <t>по</t>
  </si>
  <si>
    <t xml:space="preserve"> Наименование показателя</t>
  </si>
  <si>
    <t>ки</t>
  </si>
  <si>
    <t>КЦСР,</t>
  </si>
  <si>
    <t>назначения</t>
  </si>
  <si>
    <t>обязательств</t>
  </si>
  <si>
    <t>организующие</t>
  </si>
  <si>
    <t>банковские</t>
  </si>
  <si>
    <t>операции</t>
  </si>
  <si>
    <t>итого</t>
  </si>
  <si>
    <t>ассигно-</t>
  </si>
  <si>
    <t>лимитам</t>
  </si>
  <si>
    <t>КВР, ЭКР</t>
  </si>
  <si>
    <t>исполнение</t>
  </si>
  <si>
    <t>счета</t>
  </si>
  <si>
    <t>ваниям</t>
  </si>
  <si>
    <t>бюджета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</si>
  <si>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</si>
  <si>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</si>
  <si>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</si>
  <si>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</si>
  <si>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</si>
  <si>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</si>
  <si>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</si>
  <si>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</si>
  <si>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</si>
  <si>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>0100</t>
  </si>
  <si>
    <t>Центральный аппарат</t>
  </si>
  <si>
    <t xml:space="preserve">Заработная плата </t>
  </si>
  <si>
    <t>ф-00</t>
  </si>
  <si>
    <t>211</t>
  </si>
  <si>
    <t>Прочие выплаты</t>
  </si>
  <si>
    <t>212</t>
  </si>
  <si>
    <t>Начисления на оплату труда</t>
  </si>
  <si>
    <t>213</t>
  </si>
  <si>
    <t>221</t>
  </si>
  <si>
    <t>Коммунальные услуги</t>
  </si>
  <si>
    <t>223</t>
  </si>
  <si>
    <t>225</t>
  </si>
  <si>
    <t>Прочие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</si>
  <si>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</si>
  <si>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</si>
  <si>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</si>
  <si>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</si>
  <si>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</si>
  <si>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0200</t>
  </si>
  <si>
    <t>ф-15</t>
  </si>
  <si>
    <t>0300</t>
  </si>
  <si>
    <t>251</t>
  </si>
  <si>
    <t>Результат исполнения бюджета (дефицит / профицит)</t>
  </si>
  <si>
    <t xml:space="preserve">                        ОТЧЕТ  ОБ  ИСПОЛНЕНИИ БЮДЖЕТА</t>
  </si>
  <si>
    <t>КОДЫ</t>
  </si>
  <si>
    <t xml:space="preserve">                                                ГЛАВНОГО РАСПОРЯДИТЕЛЯ (РАСПОРЯДИТЕЛЯ), ПОЛУЧАТЕЛЯ СРЕДСТВ БЮДЖЕТА</t>
  </si>
  <si>
    <t xml:space="preserve">  Форма по ОКУД</t>
  </si>
  <si>
    <t>0503127</t>
  </si>
  <si>
    <t xml:space="preserve">                   Дата</t>
  </si>
  <si>
    <t>01.02.2008</t>
  </si>
  <si>
    <t xml:space="preserve">Главный распорядитель (распорядитель),     </t>
  </si>
  <si>
    <t xml:space="preserve">             по ОКПО</t>
  </si>
  <si>
    <t>получатель, администратор поступлений   Администрация Кугейского сельского поселения</t>
  </si>
  <si>
    <t>Наименование бюджета Бюджет Кугейского сельского поселения</t>
  </si>
  <si>
    <t xml:space="preserve">  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</si>
  <si>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</si>
  <si>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</si>
  <si>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</si>
  <si>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</si>
  <si>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</si>
  <si>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>Неисполненные</t>
  </si>
  <si>
    <t>Код дохода по КД</t>
  </si>
  <si>
    <t>Доходы бюджета - всего</t>
  </si>
  <si>
    <t>010</t>
  </si>
  <si>
    <t>в том числе собственные налоговые и неналоговые:</t>
  </si>
  <si>
    <t>РАСХОДЫ БЮДЖЕТА</t>
  </si>
  <si>
    <t>Расходы всего:</t>
  </si>
  <si>
    <t xml:space="preserve">                    3. Источники финансирования дефицитов бюджетов</t>
  </si>
  <si>
    <t>Форма 0503127  с.3</t>
  </si>
  <si>
    <t>Код источника</t>
  </si>
  <si>
    <t>финансирования</t>
  </si>
  <si>
    <t>по КИВФ, КИВнФ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</si>
  <si>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</si>
  <si>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</si>
  <si>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</si>
  <si>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бюджетов</t>
  </si>
  <si>
    <t>520</t>
  </si>
  <si>
    <t xml:space="preserve">       из них:</t>
  </si>
  <si>
    <t>источники внешнего финансирования бюджетов</t>
  </si>
  <si>
    <t>620</t>
  </si>
  <si>
    <t>Изменение остатков средств</t>
  </si>
  <si>
    <t>700</t>
  </si>
  <si>
    <t>увеличение остатков средств</t>
  </si>
  <si>
    <t>710</t>
  </si>
  <si>
    <t>01 0502 0110 0000 510</t>
  </si>
  <si>
    <t>уменьшение остатков средств</t>
  </si>
  <si>
    <t>720</t>
  </si>
  <si>
    <t>01 0502 0110 0000 610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</si>
  <si>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</si>
  <si>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</si>
  <si>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бюджетов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</si>
  <si>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</si>
  <si>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</si>
  <si>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</si>
  <si>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</si>
  <si>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</si>
  <si>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Форма 0503127  с.4</t>
  </si>
  <si>
    <t>Изменение остатков по внутренним расчетам (стр.821 + стр. 822)</t>
  </si>
  <si>
    <t>820</t>
  </si>
  <si>
    <t xml:space="preserve"> </t>
  </si>
  <si>
    <t xml:space="preserve">увеличение остатков по внутренним расчетам </t>
  </si>
  <si>
    <t>821</t>
  </si>
  <si>
    <t xml:space="preserve">уменьшение остатков по внутренним расчетам </t>
  </si>
  <si>
    <t>822</t>
  </si>
  <si>
    <t>Ф-00</t>
  </si>
  <si>
    <t>---</t>
  </si>
  <si>
    <t>0503</t>
  </si>
  <si>
    <t>Администрация Кугейского сельского поселения</t>
  </si>
  <si>
    <t>Прочие работы,услуги</t>
  </si>
  <si>
    <t xml:space="preserve">                                                                        на  1 апреля 2010 г.</t>
  </si>
  <si>
    <t>Начисления на выплаты по оплате труда</t>
  </si>
  <si>
    <t>Расходы на органы управления</t>
  </si>
  <si>
    <t>Национальная оборона</t>
  </si>
  <si>
    <t>Общегосударственные вопросы</t>
  </si>
  <si>
    <t>РАСХОДЫ БЮДЖЕТА ВСЕГО:</t>
  </si>
  <si>
    <t>Национальная безопасность и правоохранительная деятельность</t>
  </si>
  <si>
    <t>Благоустройство</t>
  </si>
  <si>
    <t>951 0104 0020400 550 200</t>
  </si>
  <si>
    <t>0400</t>
  </si>
  <si>
    <t>Услуги по содержанию имущества</t>
  </si>
  <si>
    <t>Итого 0104</t>
  </si>
  <si>
    <t>0104</t>
  </si>
  <si>
    <t>Услуги связи (интернет)</t>
  </si>
  <si>
    <t>0800</t>
  </si>
  <si>
    <t>241</t>
  </si>
  <si>
    <t>Безвозмездные перечисления государственным и муниципальным организациям</t>
  </si>
  <si>
    <t>с уч.главы</t>
  </si>
  <si>
    <t>по муниципальным служащим на 01.09.2012 года</t>
  </si>
  <si>
    <t>Уплата прочих налогов, сборов и иных платежей</t>
  </si>
  <si>
    <t>Перечисления другим бюджетам бюджетной системы РФ</t>
  </si>
  <si>
    <t>Оценка гос.имущества, признание прав и регулирование отношений недвижимости государственной собственности</t>
  </si>
  <si>
    <t>Субвенция на осуществление первичного воинского учета на территориях, где отсутствуют военные комиссариаты</t>
  </si>
  <si>
    <t>Субвенция на осуществление полномочий по определению перечня должностных лиц, уполномоченных составлять протоколы об административных правонарушениях.</t>
  </si>
  <si>
    <t>Мероприятия по обеспечению пожарной безопасности</t>
  </si>
  <si>
    <t>Расходы на ремонт и содержание автодорог общего пользования местного значения.</t>
  </si>
  <si>
    <t>Мероприятия по оплате и обслуживанию уличного освещения</t>
  </si>
  <si>
    <t>Субсидия на обеспечение деятельности культуры</t>
  </si>
  <si>
    <t>Расходы на физкультурное и массово-спортивные мероприятия</t>
  </si>
  <si>
    <t>Резервный фонд Главы Кугейского сельского поселения на финансовое обеспечение непредвиденных расходов</t>
  </si>
  <si>
    <t xml:space="preserve">951 0104 1310000110 121 </t>
  </si>
  <si>
    <t xml:space="preserve">951 0104 1310000110 129 </t>
  </si>
  <si>
    <t xml:space="preserve">951 0104 1310000190 244 </t>
  </si>
  <si>
    <t>951 0104 1310000190 852</t>
  </si>
  <si>
    <t xml:space="preserve">951 0203 9990051180 121 </t>
  </si>
  <si>
    <t>Расходы на выплаты по оплате труда работников муниципальных органов</t>
  </si>
  <si>
    <t>951 0104 1310000110 122</t>
  </si>
  <si>
    <t xml:space="preserve">951 0104 9990072390 244 </t>
  </si>
  <si>
    <t xml:space="preserve">951 0111 9910090120 870 </t>
  </si>
  <si>
    <t>951 0113 9990085040 540</t>
  </si>
  <si>
    <t>Иные межбюджетные расходы,перечисляемые из бюджета поселения бюджету муниципального района,и направляемые на финансирование расходов по передаче полномочий контрольно-счетной инспекции</t>
  </si>
  <si>
    <t>951 0203 9990051180 129</t>
  </si>
  <si>
    <t xml:space="preserve">951 0309 0210028310 244 </t>
  </si>
  <si>
    <t xml:space="preserve">951 0409 0410028380 244 </t>
  </si>
  <si>
    <t xml:space="preserve">951 0801 1010028590 611 </t>
  </si>
  <si>
    <t xml:space="preserve">951 0113 9990028990 853 </t>
  </si>
  <si>
    <t xml:space="preserve">951 1101 1110028360 244 </t>
  </si>
  <si>
    <t>0113</t>
  </si>
  <si>
    <t xml:space="preserve">951 0104 1310000210 244 </t>
  </si>
  <si>
    <t>Заработная плата (КЦ 17-365)</t>
  </si>
  <si>
    <t>Начисления на выплаты по оплате труда (КЦ 17-365)</t>
  </si>
  <si>
    <t xml:space="preserve">Расходы на выплаты по оплате труда </t>
  </si>
  <si>
    <t>ф-30</t>
  </si>
  <si>
    <t>Межбюджетные трансферты</t>
  </si>
  <si>
    <t>Расходы на диспансеризацию муниципальных служащих</t>
  </si>
  <si>
    <t>951 0104 1310000190 853</t>
  </si>
  <si>
    <t xml:space="preserve">951 0801 10100S3850 611 </t>
  </si>
  <si>
    <t>ф-85</t>
  </si>
  <si>
    <t xml:space="preserve">951 0309 0220028320 244 </t>
  </si>
  <si>
    <t>по бюджетной классификации</t>
  </si>
  <si>
    <t xml:space="preserve">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</si>
  <si>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</si>
  <si>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</si>
  <si>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Елизаветинского сельского поселения</t>
  </si>
  <si>
    <t xml:space="preserve">                  А.Н. Ирхин</t>
  </si>
  <si>
    <t xml:space="preserve">  И.о. Главы Администрации Елизаветинского сельского поселения                                   </t>
  </si>
  <si>
    <t>Зав. сектора экономики</t>
  </si>
  <si>
    <t xml:space="preserve">и финансов     ____________________   </t>
  </si>
  <si>
    <t xml:space="preserve">         С.П. Гапонова</t>
  </si>
  <si>
    <t>Главный бухгалтер ________________   А.П. Костина</t>
  </si>
  <si>
    <t>Выполнение других обязательств государства</t>
  </si>
  <si>
    <t>951 0113 9990028600 851</t>
  </si>
  <si>
    <t>Противодействие злоупотреблению наркотиков</t>
  </si>
  <si>
    <t xml:space="preserve">951 0503 0320028800 244 </t>
  </si>
  <si>
    <t>Расходы по обустройству и содержанию имущества</t>
  </si>
  <si>
    <t xml:space="preserve">951 0503 0910028520 244 </t>
  </si>
  <si>
    <t>951 0113 9990028990 244</t>
  </si>
  <si>
    <t xml:space="preserve">951 0503 0710028610 244 </t>
  </si>
  <si>
    <t xml:space="preserve">951 0503 0910028530 244 </t>
  </si>
  <si>
    <t>ф08</t>
  </si>
  <si>
    <t xml:space="preserve">951 0113 9990028580 244 </t>
  </si>
  <si>
    <t>ф16</t>
  </si>
  <si>
    <t>0,00</t>
  </si>
  <si>
    <t xml:space="preserve">Расходы по озеленению территории </t>
  </si>
  <si>
    <t xml:space="preserve">951 0503 0810028490 244 </t>
  </si>
  <si>
    <t>01.05.2018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</si>
</sst>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3" fillId="4" borderId="0" applyNumberFormat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9" fontId="3" fillId="0" borderId="17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wrapText="1"/>
    </xf>
    <xf numFmtId="2" fontId="3" fillId="0" borderId="2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21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wrapText="1"/>
    </xf>
    <xf numFmtId="49" fontId="3" fillId="0" borderId="35" xfId="0" applyNumberFormat="1" applyFont="1" applyBorder="1" applyAlignment="1">
      <alignment horizontal="center" wrapText="1"/>
    </xf>
    <xf numFmtId="49" fontId="3" fillId="0" borderId="36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/>
    </xf>
    <xf numFmtId="0" fontId="3" fillId="0" borderId="28" xfId="0" applyFont="1" applyBorder="1" applyAlignment="1">
      <alignment horizontal="left" wrapText="1" indent="2"/>
    </xf>
    <xf numFmtId="49" fontId="3" fillId="0" borderId="38" xfId="0" applyNumberFormat="1" applyFont="1" applyBorder="1" applyAlignment="1">
      <alignment horizontal="center" wrapText="1"/>
    </xf>
    <xf numFmtId="49" fontId="3" fillId="0" borderId="39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49" fontId="3" fillId="0" borderId="4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left" wrapText="1"/>
    </xf>
    <xf numFmtId="0" fontId="3" fillId="0" borderId="43" xfId="0" applyFont="1" applyBorder="1" applyAlignment="1">
      <alignment horizontal="left"/>
    </xf>
    <xf numFmtId="49" fontId="3" fillId="0" borderId="44" xfId="0" applyNumberFormat="1" applyFont="1" applyBorder="1" applyAlignment="1">
      <alignment horizontal="left" vertical="center"/>
    </xf>
    <xf numFmtId="49" fontId="3" fillId="0" borderId="45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49" fontId="3" fillId="0" borderId="47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left"/>
    </xf>
    <xf numFmtId="49" fontId="3" fillId="0" borderId="42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left" wrapText="1"/>
    </xf>
    <xf numFmtId="2" fontId="3" fillId="0" borderId="14" xfId="0" applyNumberFormat="1" applyFont="1" applyBorder="1" applyAlignment="1">
      <alignment/>
    </xf>
    <xf numFmtId="0" fontId="3" fillId="0" borderId="38" xfId="0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2" fontId="3" fillId="0" borderId="49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49" fontId="3" fillId="0" borderId="51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49" fontId="3" fillId="0" borderId="25" xfId="0" applyNumberFormat="1" applyFont="1" applyBorder="1" applyAlignment="1">
      <alignment horizontal="center" vertical="center"/>
    </xf>
    <xf numFmtId="2" fontId="3" fillId="0" borderId="49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 wrapText="1"/>
    </xf>
    <xf numFmtId="49" fontId="3" fillId="0" borderId="53" xfId="0" applyNumberFormat="1" applyFont="1" applyBorder="1" applyAlignment="1">
      <alignment horizontal="center" wrapText="1"/>
    </xf>
    <xf numFmtId="49" fontId="3" fillId="0" borderId="53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0" fontId="3" fillId="0" borderId="54" xfId="0" applyFont="1" applyBorder="1" applyAlignment="1">
      <alignment horizontal="left" wrapText="1"/>
    </xf>
    <xf numFmtId="49" fontId="3" fillId="0" borderId="50" xfId="0" applyNumberFormat="1" applyFont="1" applyBorder="1" applyAlignment="1">
      <alignment horizontal="center" wrapText="1"/>
    </xf>
    <xf numFmtId="49" fontId="3" fillId="0" borderId="22" xfId="0" applyNumberFormat="1" applyFont="1" applyBorder="1" applyAlignment="1">
      <alignment horizontal="center"/>
    </xf>
    <xf numFmtId="49" fontId="3" fillId="0" borderId="52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/>
    </xf>
    <xf numFmtId="49" fontId="3" fillId="0" borderId="48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5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2" fontId="5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49" fontId="5" fillId="0" borderId="55" xfId="0" applyNumberFormat="1" applyFont="1" applyBorder="1" applyAlignment="1">
      <alignment horizontal="center" wrapText="1"/>
    </xf>
    <xf numFmtId="2" fontId="5" fillId="0" borderId="1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56" xfId="0" applyNumberFormat="1" applyFont="1" applyBorder="1" applyAlignment="1">
      <alignment horizontal="center"/>
    </xf>
    <xf numFmtId="0" fontId="5" fillId="24" borderId="57" xfId="0" applyFont="1" applyFill="1" applyBorder="1" applyAlignment="1">
      <alignment horizontal="left" wrapText="1" indent="2"/>
    </xf>
    <xf numFmtId="49" fontId="5" fillId="24" borderId="57" xfId="0" applyNumberFormat="1" applyFont="1" applyFill="1" applyBorder="1" applyAlignment="1">
      <alignment horizontal="center" wrapText="1"/>
    </xf>
    <xf numFmtId="2" fontId="5" fillId="24" borderId="57" xfId="0" applyNumberFormat="1" applyFont="1" applyFill="1" applyBorder="1" applyAlignment="1">
      <alignment horizontal="center"/>
    </xf>
    <xf numFmtId="0" fontId="5" fillId="24" borderId="58" xfId="0" applyFont="1" applyFill="1" applyBorder="1" applyAlignment="1">
      <alignment wrapText="1"/>
    </xf>
    <xf numFmtId="49" fontId="5" fillId="24" borderId="58" xfId="0" applyNumberFormat="1" applyFont="1" applyFill="1" applyBorder="1" applyAlignment="1">
      <alignment horizontal="center" wrapText="1"/>
    </xf>
    <xf numFmtId="2" fontId="5" fillId="24" borderId="58" xfId="0" applyNumberFormat="1" applyFont="1" applyFill="1" applyBorder="1" applyAlignment="1">
      <alignment horizontal="center"/>
    </xf>
    <xf numFmtId="2" fontId="5" fillId="0" borderId="59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 wrapText="1"/>
    </xf>
    <xf numFmtId="49" fontId="0" fillId="0" borderId="24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49" fontId="0" fillId="0" borderId="60" xfId="0" applyNumberFormat="1" applyFont="1" applyBorder="1" applyAlignment="1">
      <alignment horizontal="center"/>
    </xf>
    <xf numFmtId="2" fontId="5" fillId="25" borderId="57" xfId="0" applyNumberFormat="1" applyFont="1" applyFill="1" applyBorder="1" applyAlignment="1">
      <alignment horizontal="center"/>
    </xf>
    <xf numFmtId="2" fontId="0" fillId="25" borderId="57" xfId="0" applyNumberFormat="1" applyFont="1" applyFill="1" applyBorder="1" applyAlignment="1">
      <alignment horizontal="center"/>
    </xf>
    <xf numFmtId="2" fontId="5" fillId="24" borderId="57" xfId="0" applyNumberFormat="1" applyFont="1" applyFill="1" applyBorder="1" applyAlignment="1">
      <alignment horizontal="center"/>
    </xf>
    <xf numFmtId="2" fontId="0" fillId="24" borderId="57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2" fontId="0" fillId="0" borderId="32" xfId="0" applyNumberFormat="1" applyFont="1" applyBorder="1" applyAlignment="1">
      <alignment horizontal="center"/>
    </xf>
    <xf numFmtId="0" fontId="0" fillId="0" borderId="60" xfId="0" applyFont="1" applyBorder="1" applyAlignment="1">
      <alignment horizontal="left" wrapText="1"/>
    </xf>
    <xf numFmtId="0" fontId="5" fillId="0" borderId="60" xfId="0" applyFont="1" applyBorder="1" applyAlignment="1">
      <alignment horizontal="left" wrapText="1"/>
    </xf>
    <xf numFmtId="49" fontId="0" fillId="0" borderId="19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24" borderId="56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2" fontId="0" fillId="0" borderId="60" xfId="0" applyNumberFormat="1" applyFont="1" applyBorder="1" applyAlignment="1">
      <alignment horizontal="center"/>
    </xf>
    <xf numFmtId="0" fontId="5" fillId="25" borderId="60" xfId="0" applyFont="1" applyFill="1" applyBorder="1" applyAlignment="1">
      <alignment horizontal="left" wrapText="1"/>
    </xf>
    <xf numFmtId="49" fontId="5" fillId="25" borderId="24" xfId="0" applyNumberFormat="1" applyFont="1" applyFill="1" applyBorder="1" applyAlignment="1">
      <alignment horizontal="center"/>
    </xf>
    <xf numFmtId="2" fontId="5" fillId="25" borderId="25" xfId="0" applyNumberFormat="1" applyFont="1" applyFill="1" applyBorder="1" applyAlignment="1">
      <alignment horizontal="center"/>
    </xf>
    <xf numFmtId="2" fontId="5" fillId="25" borderId="17" xfId="0" applyNumberFormat="1" applyFont="1" applyFill="1" applyBorder="1" applyAlignment="1">
      <alignment horizontal="center"/>
    </xf>
    <xf numFmtId="0" fontId="5" fillId="25" borderId="14" xfId="0" applyFont="1" applyFill="1" applyBorder="1" applyAlignment="1">
      <alignment horizontal="left" wrapText="1"/>
    </xf>
    <xf numFmtId="49" fontId="5" fillId="25" borderId="14" xfId="0" applyNumberFormat="1" applyFont="1" applyFill="1" applyBorder="1" applyAlignment="1">
      <alignment horizontal="center"/>
    </xf>
    <xf numFmtId="2" fontId="5" fillId="25" borderId="14" xfId="0" applyNumberFormat="1" applyFont="1" applyFill="1" applyBorder="1" applyAlignment="1">
      <alignment horizontal="center"/>
    </xf>
    <xf numFmtId="2" fontId="5" fillId="25" borderId="3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26" borderId="60" xfId="0" applyFont="1" applyFill="1" applyBorder="1" applyAlignment="1">
      <alignment horizontal="left" wrapText="1"/>
    </xf>
    <xf numFmtId="2" fontId="0" fillId="26" borderId="60" xfId="0" applyNumberFormat="1" applyFont="1" applyFill="1" applyBorder="1" applyAlignment="1">
      <alignment horizontal="center"/>
    </xf>
    <xf numFmtId="2" fontId="5" fillId="27" borderId="60" xfId="0" applyNumberFormat="1" applyFont="1" applyFill="1" applyBorder="1" applyAlignment="1">
      <alignment horizontal="center"/>
    </xf>
    <xf numFmtId="49" fontId="5" fillId="0" borderId="60" xfId="0" applyNumberFormat="1" applyFont="1" applyBorder="1" applyAlignment="1">
      <alignment horizontal="center" wrapText="1"/>
    </xf>
    <xf numFmtId="0" fontId="0" fillId="0" borderId="60" xfId="0" applyBorder="1" applyAlignment="1">
      <alignment horizontal="left" wrapText="1"/>
    </xf>
    <xf numFmtId="0" fontId="5" fillId="0" borderId="61" xfId="0" applyFont="1" applyBorder="1" applyAlignment="1">
      <alignment horizontal="left" wrapText="1"/>
    </xf>
    <xf numFmtId="2" fontId="0" fillId="27" borderId="60" xfId="0" applyNumberFormat="1" applyFont="1" applyFill="1" applyBorder="1" applyAlignment="1">
      <alignment horizontal="center"/>
    </xf>
    <xf numFmtId="2" fontId="5" fillId="24" borderId="60" xfId="0" applyNumberFormat="1" applyFont="1" applyFill="1" applyBorder="1" applyAlignment="1">
      <alignment horizontal="center"/>
    </xf>
    <xf numFmtId="0" fontId="5" fillId="26" borderId="25" xfId="0" applyFont="1" applyFill="1" applyBorder="1" applyAlignment="1">
      <alignment horizontal="left" wrapText="1"/>
    </xf>
    <xf numFmtId="49" fontId="5" fillId="26" borderId="25" xfId="0" applyNumberFormat="1" applyFont="1" applyFill="1" applyBorder="1" applyAlignment="1">
      <alignment horizontal="center"/>
    </xf>
    <xf numFmtId="0" fontId="5" fillId="26" borderId="14" xfId="0" applyFont="1" applyFill="1" applyBorder="1" applyAlignment="1">
      <alignment horizontal="left" wrapText="1"/>
    </xf>
    <xf numFmtId="2" fontId="5" fillId="26" borderId="25" xfId="0" applyNumberFormat="1" applyFont="1" applyFill="1" applyBorder="1" applyAlignment="1">
      <alignment horizontal="center"/>
    </xf>
    <xf numFmtId="2" fontId="5" fillId="26" borderId="60" xfId="0" applyNumberFormat="1" applyFont="1" applyFill="1" applyBorder="1" applyAlignment="1">
      <alignment horizontal="center"/>
    </xf>
    <xf numFmtId="49" fontId="5" fillId="26" borderId="14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/>
    </xf>
    <xf numFmtId="49" fontId="0" fillId="0" borderId="58" xfId="0" applyNumberFormat="1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26" borderId="14" xfId="0" applyFill="1" applyBorder="1" applyAlignment="1">
      <alignment horizontal="left" wrapText="1"/>
    </xf>
    <xf numFmtId="0" fontId="0" fillId="26" borderId="14" xfId="0" applyFont="1" applyFill="1" applyBorder="1" applyAlignment="1">
      <alignment horizontal="left" wrapText="1"/>
    </xf>
    <xf numFmtId="2" fontId="0" fillId="26" borderId="14" xfId="0" applyNumberFormat="1" applyFont="1" applyFill="1" applyBorder="1" applyAlignment="1">
      <alignment horizontal="center"/>
    </xf>
    <xf numFmtId="49" fontId="5" fillId="26" borderId="24" xfId="0" applyNumberFormat="1" applyFont="1" applyFill="1" applyBorder="1" applyAlignment="1">
      <alignment horizontal="center"/>
    </xf>
    <xf numFmtId="2" fontId="5" fillId="26" borderId="24" xfId="0" applyNumberFormat="1" applyFont="1" applyFill="1" applyBorder="1" applyAlignment="1">
      <alignment horizontal="center"/>
    </xf>
    <xf numFmtId="2" fontId="0" fillId="26" borderId="25" xfId="0" applyNumberFormat="1" applyFont="1" applyFill="1" applyBorder="1" applyAlignment="1">
      <alignment horizontal="center"/>
    </xf>
    <xf numFmtId="2" fontId="0" fillId="26" borderId="17" xfId="0" applyNumberFormat="1" applyFont="1" applyFill="1" applyBorder="1" applyAlignment="1">
      <alignment horizontal="center"/>
    </xf>
    <xf numFmtId="2" fontId="5" fillId="26" borderId="14" xfId="0" applyNumberFormat="1" applyFont="1" applyFill="1" applyBorder="1" applyAlignment="1">
      <alignment horizontal="center"/>
    </xf>
    <xf numFmtId="49" fontId="5" fillId="26" borderId="58" xfId="0" applyNumberFormat="1" applyFont="1" applyFill="1" applyBorder="1" applyAlignment="1">
      <alignment horizontal="center"/>
    </xf>
    <xf numFmtId="49" fontId="5" fillId="27" borderId="24" xfId="0" applyNumberFormat="1" applyFont="1" applyFill="1" applyBorder="1" applyAlignment="1">
      <alignment horizontal="center"/>
    </xf>
    <xf numFmtId="0" fontId="0" fillId="26" borderId="60" xfId="0" applyFont="1" applyFill="1" applyBorder="1" applyAlignment="1">
      <alignment horizontal="left" wrapText="1"/>
    </xf>
    <xf numFmtId="0" fontId="5" fillId="26" borderId="60" xfId="0" applyFont="1" applyFill="1" applyBorder="1" applyAlignment="1">
      <alignment horizontal="left" wrapText="1"/>
    </xf>
    <xf numFmtId="2" fontId="0" fillId="26" borderId="60" xfId="0" applyNumberFormat="1" applyFont="1" applyFill="1" applyBorder="1" applyAlignment="1">
      <alignment horizontal="center"/>
    </xf>
    <xf numFmtId="2" fontId="0" fillId="27" borderId="60" xfId="0" applyNumberFormat="1" applyFont="1" applyFill="1" applyBorder="1" applyAlignment="1">
      <alignment horizontal="center"/>
    </xf>
    <xf numFmtId="2" fontId="0" fillId="26" borderId="24" xfId="0" applyNumberFormat="1" applyFont="1" applyFill="1" applyBorder="1" applyAlignment="1">
      <alignment horizontal="center"/>
    </xf>
    <xf numFmtId="49" fontId="0" fillId="26" borderId="60" xfId="0" applyNumberFormat="1" applyFill="1" applyBorder="1" applyAlignment="1">
      <alignment horizontal="center"/>
    </xf>
    <xf numFmtId="2" fontId="0" fillId="25" borderId="56" xfId="0" applyNumberFormat="1" applyFont="1" applyFill="1" applyBorder="1" applyAlignment="1">
      <alignment horizontal="center"/>
    </xf>
    <xf numFmtId="2" fontId="5" fillId="25" borderId="57" xfId="0" applyNumberFormat="1" applyFont="1" applyFill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26" borderId="60" xfId="0" applyFill="1" applyBorder="1" applyAlignment="1">
      <alignment horizontal="left" wrapText="1"/>
    </xf>
    <xf numFmtId="49" fontId="5" fillId="26" borderId="24" xfId="0" applyNumberFormat="1" applyFont="1" applyFill="1" applyBorder="1" applyAlignment="1">
      <alignment horizontal="center"/>
    </xf>
    <xf numFmtId="2" fontId="5" fillId="0" borderId="62" xfId="0" applyNumberFormat="1" applyFont="1" applyBorder="1" applyAlignment="1">
      <alignment horizontal="center"/>
    </xf>
    <xf numFmtId="49" fontId="0" fillId="26" borderId="20" xfId="0" applyNumberFormat="1" applyFont="1" applyFill="1" applyBorder="1" applyAlignment="1">
      <alignment horizontal="center" wrapText="1"/>
    </xf>
    <xf numFmtId="2" fontId="5" fillId="27" borderId="24" xfId="0" applyNumberFormat="1" applyFont="1" applyFill="1" applyBorder="1" applyAlignment="1">
      <alignment horizontal="center"/>
    </xf>
    <xf numFmtId="49" fontId="5" fillId="26" borderId="20" xfId="0" applyNumberFormat="1" applyFont="1" applyFill="1" applyBorder="1" applyAlignment="1">
      <alignment horizontal="center" wrapText="1"/>
    </xf>
    <xf numFmtId="2" fontId="5" fillId="26" borderId="17" xfId="0" applyNumberFormat="1" applyFont="1" applyFill="1" applyBorder="1" applyAlignment="1">
      <alignment horizontal="center"/>
    </xf>
    <xf numFmtId="2" fontId="5" fillId="27" borderId="25" xfId="0" applyNumberFormat="1" applyFont="1" applyFill="1" applyBorder="1" applyAlignment="1">
      <alignment horizontal="center"/>
    </xf>
    <xf numFmtId="2" fontId="5" fillId="27" borderId="17" xfId="0" applyNumberFormat="1" applyFont="1" applyFill="1" applyBorder="1" applyAlignment="1">
      <alignment horizontal="center"/>
    </xf>
    <xf numFmtId="2" fontId="0" fillId="25" borderId="57" xfId="0" applyNumberFormat="1" applyFont="1" applyFill="1" applyBorder="1" applyAlignment="1">
      <alignment horizontal="center"/>
    </xf>
    <xf numFmtId="49" fontId="5" fillId="26" borderId="60" xfId="0" applyNumberFormat="1" applyFont="1" applyFill="1" applyBorder="1" applyAlignment="1">
      <alignment horizontal="center" wrapText="1"/>
    </xf>
    <xf numFmtId="49" fontId="0" fillId="0" borderId="19" xfId="0" applyNumberFormat="1" applyFont="1" applyBorder="1" applyAlignment="1">
      <alignment horizontal="center" wrapText="1"/>
    </xf>
    <xf numFmtId="2" fontId="0" fillId="0" borderId="0" xfId="0" applyNumberFormat="1" applyFont="1" applyAlignment="1">
      <alignment horizontal="center"/>
    </xf>
    <xf numFmtId="49" fontId="5" fillId="27" borderId="60" xfId="0" applyNumberFormat="1" applyFont="1" applyFill="1" applyBorder="1" applyAlignment="1">
      <alignment horizontal="center"/>
    </xf>
    <xf numFmtId="49" fontId="5" fillId="26" borderId="11" xfId="0" applyNumberFormat="1" applyFont="1" applyFill="1" applyBorder="1" applyAlignment="1">
      <alignment horizontal="center"/>
    </xf>
    <xf numFmtId="2" fontId="5" fillId="25" borderId="59" xfId="0" applyNumberFormat="1" applyFont="1" applyFill="1" applyBorder="1" applyAlignment="1">
      <alignment horizontal="center"/>
    </xf>
    <xf numFmtId="0" fontId="0" fillId="0" borderId="58" xfId="0" applyBorder="1" applyAlignment="1">
      <alignment horizontal="left" wrapText="1"/>
    </xf>
    <xf numFmtId="49" fontId="0" fillId="0" borderId="58" xfId="0" applyNumberFormat="1" applyBorder="1" applyAlignment="1">
      <alignment horizontal="center"/>
    </xf>
    <xf numFmtId="2" fontId="0" fillId="0" borderId="58" xfId="0" applyNumberFormat="1" applyFont="1" applyBorder="1" applyAlignment="1">
      <alignment horizontal="center"/>
    </xf>
    <xf numFmtId="0" fontId="0" fillId="26" borderId="63" xfId="0" applyFill="1" applyBorder="1" applyAlignment="1">
      <alignment horizontal="left" wrapText="1"/>
    </xf>
    <xf numFmtId="2" fontId="0" fillId="25" borderId="25" xfId="0" applyNumberFormat="1" applyFont="1" applyFill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49" fontId="0" fillId="26" borderId="24" xfId="0" applyNumberFormat="1" applyFont="1" applyFill="1" applyBorder="1" applyAlignment="1">
      <alignment horizontal="center" wrapText="1"/>
    </xf>
    <xf numFmtId="49" fontId="5" fillId="27" borderId="60" xfId="0" applyNumberFormat="1" applyFont="1" applyFill="1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49" fontId="0" fillId="0" borderId="20" xfId="0" applyNumberFormat="1" applyBorder="1" applyAlignment="1">
      <alignment horizontal="center" wrapText="1"/>
    </xf>
    <xf numFmtId="49" fontId="5" fillId="26" borderId="60" xfId="0" applyNumberFormat="1" applyFont="1" applyFill="1" applyBorder="1" applyAlignment="1">
      <alignment horizontal="center" wrapText="1"/>
    </xf>
    <xf numFmtId="49" fontId="0" fillId="27" borderId="60" xfId="0" applyNumberFormat="1" applyFont="1" applyFill="1" applyBorder="1" applyAlignment="1">
      <alignment horizontal="center"/>
    </xf>
    <xf numFmtId="49" fontId="0" fillId="27" borderId="64" xfId="0" applyNumberFormat="1" applyFont="1" applyFill="1" applyBorder="1" applyAlignment="1">
      <alignment horizontal="center"/>
    </xf>
    <xf numFmtId="0" fontId="0" fillId="26" borderId="65" xfId="0" applyFill="1" applyBorder="1" applyAlignment="1">
      <alignment horizontal="left" wrapText="1"/>
    </xf>
    <xf numFmtId="0" fontId="6" fillId="28" borderId="60" xfId="0" applyFont="1" applyFill="1" applyBorder="1" applyAlignment="1">
      <alignment wrapText="1"/>
    </xf>
    <xf numFmtId="49" fontId="5" fillId="28" borderId="60" xfId="0" applyNumberFormat="1" applyFont="1" applyFill="1" applyBorder="1" applyAlignment="1">
      <alignment horizontal="center" wrapText="1"/>
    </xf>
    <xf numFmtId="2" fontId="5" fillId="28" borderId="60" xfId="0" applyNumberFormat="1" applyFont="1" applyFill="1" applyBorder="1" applyAlignment="1">
      <alignment horizontal="center"/>
    </xf>
    <xf numFmtId="2" fontId="0" fillId="14" borderId="14" xfId="0" applyNumberFormat="1" applyFont="1" applyFill="1" applyBorder="1" applyAlignment="1">
      <alignment horizontal="center"/>
    </xf>
    <xf numFmtId="0" fontId="5" fillId="28" borderId="60" xfId="0" applyFont="1" applyFill="1" applyBorder="1" applyAlignment="1">
      <alignment horizontal="left" wrapText="1"/>
    </xf>
    <xf numFmtId="0" fontId="5" fillId="28" borderId="66" xfId="0" applyFont="1" applyFill="1" applyBorder="1" applyAlignment="1">
      <alignment horizontal="left" wrapText="1"/>
    </xf>
    <xf numFmtId="49" fontId="5" fillId="28" borderId="59" xfId="0" applyNumberFormat="1" applyFont="1" applyFill="1" applyBorder="1" applyAlignment="1">
      <alignment horizontal="center"/>
    </xf>
    <xf numFmtId="2" fontId="5" fillId="28" borderId="59" xfId="0" applyNumberFormat="1" applyFont="1" applyFill="1" applyBorder="1" applyAlignment="1">
      <alignment horizontal="center"/>
    </xf>
    <xf numFmtId="2" fontId="5" fillId="28" borderId="67" xfId="0" applyNumberFormat="1" applyFont="1" applyFill="1" applyBorder="1" applyAlignment="1">
      <alignment horizontal="center"/>
    </xf>
    <xf numFmtId="2" fontId="5" fillId="28" borderId="60" xfId="0" applyNumberFormat="1" applyFont="1" applyFill="1" applyBorder="1" applyAlignment="1">
      <alignment horizontal="center"/>
    </xf>
    <xf numFmtId="0" fontId="5" fillId="28" borderId="57" xfId="0" applyFont="1" applyFill="1" applyBorder="1" applyAlignment="1">
      <alignment horizontal="left" wrapText="1"/>
    </xf>
    <xf numFmtId="0" fontId="5" fillId="28" borderId="59" xfId="0" applyFont="1" applyFill="1" applyBorder="1" applyAlignment="1">
      <alignment horizontal="left" wrapText="1"/>
    </xf>
    <xf numFmtId="49" fontId="5" fillId="28" borderId="59" xfId="0" applyNumberFormat="1" applyFont="1" applyFill="1" applyBorder="1" applyAlignment="1">
      <alignment horizontal="center"/>
    </xf>
    <xf numFmtId="2" fontId="5" fillId="28" borderId="59" xfId="0" applyNumberFormat="1" applyFont="1" applyFill="1" applyBorder="1" applyAlignment="1">
      <alignment horizontal="center"/>
    </xf>
    <xf numFmtId="2" fontId="5" fillId="28" borderId="57" xfId="0" applyNumberFormat="1" applyFont="1" applyFill="1" applyBorder="1" applyAlignment="1">
      <alignment horizontal="center"/>
    </xf>
    <xf numFmtId="2" fontId="0" fillId="28" borderId="57" xfId="0" applyNumberFormat="1" applyFont="1" applyFill="1" applyBorder="1" applyAlignment="1">
      <alignment horizontal="center"/>
    </xf>
    <xf numFmtId="0" fontId="0" fillId="14" borderId="60" xfId="0" applyFont="1" applyFill="1" applyBorder="1" applyAlignment="1">
      <alignment horizontal="left" wrapText="1"/>
    </xf>
    <xf numFmtId="0" fontId="5" fillId="14" borderId="60" xfId="0" applyFont="1" applyFill="1" applyBorder="1" applyAlignment="1">
      <alignment horizontal="left" wrapText="1"/>
    </xf>
    <xf numFmtId="2" fontId="0" fillId="14" borderId="60" xfId="0" applyNumberFormat="1" applyFont="1" applyFill="1" applyBorder="1" applyAlignment="1">
      <alignment horizontal="center"/>
    </xf>
    <xf numFmtId="2" fontId="0" fillId="28" borderId="56" xfId="0" applyNumberFormat="1" applyFont="1" applyFill="1" applyBorder="1" applyAlignment="1">
      <alignment horizontal="center"/>
    </xf>
    <xf numFmtId="49" fontId="0" fillId="14" borderId="60" xfId="0" applyNumberFormat="1" applyFill="1" applyBorder="1" applyAlignment="1">
      <alignment horizontal="center"/>
    </xf>
    <xf numFmtId="2" fontId="0" fillId="14" borderId="61" xfId="0" applyNumberFormat="1" applyFont="1" applyFill="1" applyBorder="1" applyAlignment="1">
      <alignment horizontal="center"/>
    </xf>
    <xf numFmtId="0" fontId="0" fillId="27" borderId="14" xfId="0" applyFont="1" applyFill="1" applyBorder="1" applyAlignment="1">
      <alignment horizontal="left" wrapText="1"/>
    </xf>
    <xf numFmtId="2" fontId="0" fillId="0" borderId="0" xfId="0" applyNumberFormat="1" applyFont="1" applyBorder="1" applyAlignment="1">
      <alignment horizontal="center"/>
    </xf>
    <xf numFmtId="0" fontId="0" fillId="0" borderId="58" xfId="0" applyFont="1" applyBorder="1" applyAlignment="1">
      <alignment horizontal="left" wrapText="1"/>
    </xf>
    <xf numFmtId="2" fontId="0" fillId="0" borderId="58" xfId="0" applyNumberFormat="1" applyFont="1" applyBorder="1" applyAlignment="1">
      <alignment horizontal="center"/>
    </xf>
    <xf numFmtId="2" fontId="0" fillId="26" borderId="68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49" fontId="5" fillId="26" borderId="11" xfId="0" applyNumberFormat="1" applyFont="1" applyFill="1" applyBorder="1" applyAlignment="1">
      <alignment horizontal="center" wrapText="1"/>
    </xf>
    <xf numFmtId="2" fontId="0" fillId="25" borderId="69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2" fontId="0" fillId="0" borderId="15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2" fontId="0" fillId="0" borderId="19" xfId="0" applyNumberFormat="1" applyFont="1" applyBorder="1" applyAlignment="1">
      <alignment horizontal="center"/>
    </xf>
    <xf numFmtId="49" fontId="5" fillId="26" borderId="25" xfId="0" applyNumberFormat="1" applyFont="1" applyFill="1" applyBorder="1" applyAlignment="1">
      <alignment horizontal="center"/>
    </xf>
    <xf numFmtId="0" fontId="5" fillId="26" borderId="25" xfId="0" applyFont="1" applyFill="1" applyBorder="1" applyAlignment="1">
      <alignment horizontal="left" wrapText="1"/>
    </xf>
    <xf numFmtId="0" fontId="0" fillId="26" borderId="24" xfId="0" applyFont="1" applyFill="1" applyBorder="1" applyAlignment="1">
      <alignment horizontal="left" wrapText="1"/>
    </xf>
    <xf numFmtId="49" fontId="5" fillId="26" borderId="12" xfId="0" applyNumberFormat="1" applyFont="1" applyFill="1" applyBorder="1" applyAlignment="1">
      <alignment horizontal="center"/>
    </xf>
    <xf numFmtId="2" fontId="5" fillId="26" borderId="25" xfId="0" applyNumberFormat="1" applyFont="1" applyFill="1" applyBorder="1" applyAlignment="1">
      <alignment horizontal="center"/>
    </xf>
    <xf numFmtId="2" fontId="5" fillId="26" borderId="17" xfId="0" applyNumberFormat="1" applyFont="1" applyFill="1" applyBorder="1" applyAlignment="1">
      <alignment horizontal="center"/>
    </xf>
    <xf numFmtId="49" fontId="5" fillId="24" borderId="14" xfId="0" applyNumberFormat="1" applyFont="1" applyFill="1" applyBorder="1" applyAlignment="1">
      <alignment horizontal="center"/>
    </xf>
    <xf numFmtId="2" fontId="5" fillId="24" borderId="14" xfId="0" applyNumberFormat="1" applyFont="1" applyFill="1" applyBorder="1" applyAlignment="1">
      <alignment horizontal="center"/>
    </xf>
    <xf numFmtId="2" fontId="5" fillId="24" borderId="18" xfId="0" applyNumberFormat="1" applyFont="1" applyFill="1" applyBorder="1" applyAlignment="1">
      <alignment horizontal="center"/>
    </xf>
    <xf numFmtId="2" fontId="0" fillId="26" borderId="61" xfId="0" applyNumberFormat="1" applyFont="1" applyFill="1" applyBorder="1" applyAlignment="1">
      <alignment horizontal="center"/>
    </xf>
    <xf numFmtId="2" fontId="0" fillId="27" borderId="61" xfId="0" applyNumberFormat="1" applyFont="1" applyFill="1" applyBorder="1" applyAlignment="1">
      <alignment horizontal="center"/>
    </xf>
    <xf numFmtId="49" fontId="0" fillId="26" borderId="60" xfId="0" applyNumberFormat="1" applyFont="1" applyFill="1" applyBorder="1" applyAlignment="1">
      <alignment horizontal="center"/>
    </xf>
    <xf numFmtId="0" fontId="5" fillId="14" borderId="63" xfId="0" applyFont="1" applyFill="1" applyBorder="1" applyAlignment="1">
      <alignment horizontal="left" wrapText="1"/>
    </xf>
    <xf numFmtId="2" fontId="0" fillId="14" borderId="68" xfId="0" applyNumberFormat="1" applyFont="1" applyFill="1" applyBorder="1" applyAlignment="1">
      <alignment horizontal="center"/>
    </xf>
    <xf numFmtId="49" fontId="5" fillId="28" borderId="60" xfId="0" applyNumberFormat="1" applyFont="1" applyFill="1" applyBorder="1" applyAlignment="1">
      <alignment horizontal="center"/>
    </xf>
    <xf numFmtId="49" fontId="5" fillId="25" borderId="14" xfId="0" applyNumberFormat="1" applyFont="1" applyFill="1" applyBorder="1" applyAlignment="1">
      <alignment horizontal="center"/>
    </xf>
    <xf numFmtId="0" fontId="5" fillId="14" borderId="58" xfId="0" applyFont="1" applyFill="1" applyBorder="1" applyAlignment="1">
      <alignment horizontal="left" wrapText="1"/>
    </xf>
    <xf numFmtId="49" fontId="5" fillId="14" borderId="58" xfId="0" applyNumberFormat="1" applyFont="1" applyFill="1" applyBorder="1" applyAlignment="1">
      <alignment horizontal="center"/>
    </xf>
    <xf numFmtId="2" fontId="5" fillId="14" borderId="58" xfId="0" applyNumberFormat="1" applyFont="1" applyFill="1" applyBorder="1" applyAlignment="1">
      <alignment horizontal="center"/>
    </xf>
    <xf numFmtId="2" fontId="5" fillId="14" borderId="70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5" fillId="29" borderId="60" xfId="0" applyNumberFormat="1" applyFont="1" applyFill="1" applyBorder="1" applyAlignment="1">
      <alignment horizontal="center" wrapText="1"/>
    </xf>
    <xf numFmtId="49" fontId="0" fillId="29" borderId="60" xfId="0" applyNumberFormat="1" applyFont="1" applyFill="1" applyBorder="1" applyAlignment="1">
      <alignment horizontal="center"/>
    </xf>
    <xf numFmtId="2" fontId="0" fillId="29" borderId="60" xfId="0" applyNumberFormat="1" applyFont="1" applyFill="1" applyBorder="1" applyAlignment="1">
      <alignment horizontal="center"/>
    </xf>
    <xf numFmtId="0" fontId="0" fillId="29" borderId="60" xfId="0" applyFill="1" applyBorder="1" applyAlignment="1">
      <alignment horizontal="left" wrapText="1"/>
    </xf>
    <xf numFmtId="2" fontId="0" fillId="29" borderId="58" xfId="0" applyNumberFormat="1" applyFont="1" applyFill="1" applyBorder="1" applyAlignment="1">
      <alignment horizontal="center"/>
    </xf>
    <xf numFmtId="2" fontId="5" fillId="25" borderId="18" xfId="0" applyNumberFormat="1" applyFont="1" applyFill="1" applyBorder="1" applyAlignment="1">
      <alignment horizontal="center"/>
    </xf>
    <xf numFmtId="2" fontId="5" fillId="26" borderId="19" xfId="0" applyNumberFormat="1" applyFont="1" applyFill="1" applyBorder="1" applyAlignment="1">
      <alignment horizontal="center"/>
    </xf>
    <xf numFmtId="2" fontId="5" fillId="26" borderId="18" xfId="0" applyNumberFormat="1" applyFont="1" applyFill="1" applyBorder="1" applyAlignment="1">
      <alignment horizontal="center"/>
    </xf>
    <xf numFmtId="2" fontId="5" fillId="25" borderId="60" xfId="0" applyNumberFormat="1" applyFont="1" applyFill="1" applyBorder="1" applyAlignment="1">
      <alignment horizontal="center"/>
    </xf>
    <xf numFmtId="49" fontId="0" fillId="14" borderId="24" xfId="0" applyNumberFormat="1" applyFill="1" applyBorder="1" applyAlignment="1">
      <alignment horizontal="center" wrapText="1"/>
    </xf>
    <xf numFmtId="49" fontId="5" fillId="14" borderId="24" xfId="0" applyNumberFormat="1" applyFont="1" applyFill="1" applyBorder="1" applyAlignment="1">
      <alignment horizontal="center"/>
    </xf>
    <xf numFmtId="2" fontId="0" fillId="14" borderId="24" xfId="0" applyNumberFormat="1" applyFont="1" applyFill="1" applyBorder="1" applyAlignment="1">
      <alignment horizontal="center"/>
    </xf>
    <xf numFmtId="2" fontId="0" fillId="14" borderId="17" xfId="0" applyNumberFormat="1" applyFont="1" applyFill="1" applyBorder="1" applyAlignment="1">
      <alignment horizontal="center"/>
    </xf>
    <xf numFmtId="0" fontId="0" fillId="14" borderId="25" xfId="0" applyFill="1" applyBorder="1" applyAlignment="1">
      <alignment horizontal="left" wrapText="1"/>
    </xf>
    <xf numFmtId="49" fontId="0" fillId="0" borderId="60" xfId="0" applyNumberFormat="1" applyFont="1" applyBorder="1" applyAlignment="1">
      <alignment horizontal="center"/>
    </xf>
    <xf numFmtId="49" fontId="0" fillId="0" borderId="60" xfId="0" applyNumberFormat="1" applyBorder="1" applyAlignment="1">
      <alignment horizontal="center"/>
    </xf>
    <xf numFmtId="49" fontId="0" fillId="0" borderId="71" xfId="0" applyNumberFormat="1" applyBorder="1" applyAlignment="1">
      <alignment horizontal="center"/>
    </xf>
    <xf numFmtId="2" fontId="0" fillId="0" borderId="71" xfId="0" applyNumberFormat="1" applyFont="1" applyBorder="1" applyAlignment="1">
      <alignment horizontal="center"/>
    </xf>
    <xf numFmtId="49" fontId="5" fillId="26" borderId="60" xfId="0" applyNumberFormat="1" applyFont="1" applyFill="1" applyBorder="1" applyAlignment="1">
      <alignment horizontal="center"/>
    </xf>
    <xf numFmtId="2" fontId="5" fillId="24" borderId="56" xfId="0" applyNumberFormat="1" applyFont="1" applyFill="1" applyBorder="1" applyAlignment="1">
      <alignment horizontal="center"/>
    </xf>
    <xf numFmtId="2" fontId="5" fillId="24" borderId="72" xfId="0" applyNumberFormat="1" applyFont="1" applyFill="1" applyBorder="1" applyAlignment="1">
      <alignment horizontal="center"/>
    </xf>
    <xf numFmtId="2" fontId="5" fillId="25" borderId="13" xfId="0" applyNumberFormat="1" applyFont="1" applyFill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2" fontId="0" fillId="0" borderId="60" xfId="0" applyNumberFormat="1" applyBorder="1" applyAlignment="1">
      <alignment horizontal="center"/>
    </xf>
    <xf numFmtId="0" fontId="5" fillId="0" borderId="12" xfId="0" applyFont="1" applyBorder="1" applyAlignment="1">
      <alignment horizontal="left" wrapText="1"/>
    </xf>
    <xf numFmtId="0" fontId="0" fillId="26" borderId="28" xfId="0" applyFont="1" applyFill="1" applyBorder="1" applyAlignment="1">
      <alignment horizontal="left" wrapText="1"/>
    </xf>
    <xf numFmtId="0" fontId="0" fillId="26" borderId="73" xfId="0" applyFont="1" applyFill="1" applyBorder="1" applyAlignment="1">
      <alignment horizontal="center" wrapText="1"/>
    </xf>
    <xf numFmtId="49" fontId="0" fillId="26" borderId="74" xfId="0" applyNumberFormat="1" applyFont="1" applyFill="1" applyBorder="1" applyAlignment="1">
      <alignment horizontal="center"/>
    </xf>
    <xf numFmtId="49" fontId="0" fillId="26" borderId="74" xfId="0" applyNumberFormat="1" applyFill="1" applyBorder="1" applyAlignment="1">
      <alignment horizontal="center"/>
    </xf>
    <xf numFmtId="49" fontId="0" fillId="26" borderId="75" xfId="0" applyNumberFormat="1" applyFont="1" applyFill="1" applyBorder="1" applyAlignment="1">
      <alignment horizontal="center"/>
    </xf>
    <xf numFmtId="49" fontId="0" fillId="26" borderId="76" xfId="0" applyNumberFormat="1" applyFill="1" applyBorder="1" applyAlignment="1">
      <alignment horizontal="center"/>
    </xf>
    <xf numFmtId="2" fontId="0" fillId="26" borderId="75" xfId="0" applyNumberFormat="1" applyFill="1" applyBorder="1" applyAlignment="1">
      <alignment horizontal="center"/>
    </xf>
    <xf numFmtId="2" fontId="0" fillId="26" borderId="75" xfId="0" applyNumberFormat="1" applyFont="1" applyFill="1" applyBorder="1" applyAlignment="1" quotePrefix="1">
      <alignment horizontal="center"/>
    </xf>
    <xf numFmtId="2" fontId="0" fillId="26" borderId="77" xfId="0" applyNumberFormat="1" applyFont="1" applyFill="1" applyBorder="1" applyAlignment="1">
      <alignment horizontal="center"/>
    </xf>
    <xf numFmtId="49" fontId="3" fillId="0" borderId="14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/>
    </xf>
    <xf numFmtId="2" fontId="3" fillId="0" borderId="49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activeCellId="1" sqref="F142 A1"/>
    </sheetView>
  </sheetViews>
  <sheetFormatPr defaultColWidth="9.00390625" defaultRowHeight="12.75"/>
  <sheetData>
    <row r="1" ht="12.75">
      <c r="A1" t="s">
        <v>194</v>
      </c>
    </row>
  </sheetData>
  <sheetProtection/>
  <printOptions gridLines="1"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="75" zoomScaleSheetLayoutView="75" workbookViewId="0" topLeftCell="A1">
      <selection activeCell="F3" sqref="F3:I4"/>
    </sheetView>
  </sheetViews>
  <sheetFormatPr defaultColWidth="9.00390625" defaultRowHeight="12.75"/>
  <cols>
    <col min="1" max="1" width="31.875" style="0" customWidth="1"/>
    <col min="2" max="2" width="7.00390625" style="0" customWidth="1"/>
    <col min="3" max="3" width="27.875" style="0" customWidth="1"/>
    <col min="4" max="4" width="14.75390625" style="0" customWidth="1"/>
    <col min="5" max="5" width="13.625" style="0" customWidth="1"/>
    <col min="6" max="6" width="14.375" style="0" customWidth="1"/>
    <col min="7" max="7" width="10.00390625" style="0" customWidth="1"/>
    <col min="8" max="8" width="8.375" style="0" customWidth="1"/>
    <col min="9" max="9" width="15.75390625" style="0" customWidth="1"/>
    <col min="10" max="10" width="14.125" style="0" customWidth="1"/>
    <col min="11" max="11" width="18.375" style="0" customWidth="1"/>
  </cols>
  <sheetData>
    <row r="1" spans="2:11" ht="16.5" customHeight="1">
      <c r="B1" s="1"/>
      <c r="C1" s="2"/>
      <c r="D1" s="1" t="s">
        <v>0</v>
      </c>
      <c r="E1" s="3"/>
      <c r="F1" s="3"/>
      <c r="G1" s="3"/>
      <c r="H1" s="3"/>
      <c r="I1" s="3"/>
      <c r="J1" s="3" t="s">
        <v>1</v>
      </c>
      <c r="K1" s="4"/>
    </row>
    <row r="2" spans="1:11" ht="12.75" customHeight="1">
      <c r="A2" s="5" t="s">
        <v>196</v>
      </c>
      <c r="B2" s="5"/>
      <c r="C2" s="6"/>
      <c r="D2" s="7"/>
      <c r="E2" s="7"/>
      <c r="F2" s="7" t="s">
        <v>218</v>
      </c>
      <c r="G2" s="7"/>
      <c r="H2" s="7"/>
      <c r="I2" s="7"/>
      <c r="J2" s="7"/>
      <c r="K2" s="8"/>
    </row>
    <row r="3" spans="1:11" ht="9.75" customHeight="1">
      <c r="A3" s="201"/>
      <c r="B3" s="10"/>
      <c r="C3" s="10" t="s">
        <v>2</v>
      </c>
      <c r="D3" s="11"/>
      <c r="E3" s="12"/>
      <c r="F3" s="347" t="s">
        <v>3</v>
      </c>
      <c r="G3" s="347"/>
      <c r="H3" s="347"/>
      <c r="I3" s="347"/>
      <c r="J3" s="14" t="s">
        <v>4</v>
      </c>
      <c r="K3" s="15"/>
    </row>
    <row r="4" spans="1:11" ht="12" customHeight="1">
      <c r="A4" s="16"/>
      <c r="B4" s="10" t="s">
        <v>5</v>
      </c>
      <c r="C4" s="16" t="s">
        <v>192</v>
      </c>
      <c r="D4" s="11" t="s">
        <v>7</v>
      </c>
      <c r="E4" s="12" t="s">
        <v>8</v>
      </c>
      <c r="F4" s="347"/>
      <c r="G4" s="347"/>
      <c r="H4" s="347"/>
      <c r="I4" s="347"/>
      <c r="J4" s="17" t="s">
        <v>9</v>
      </c>
      <c r="K4" s="83"/>
    </row>
    <row r="5" spans="1:11" ht="11.25" customHeight="1">
      <c r="A5" s="202"/>
      <c r="B5" s="10" t="s">
        <v>10</v>
      </c>
      <c r="C5" s="16"/>
      <c r="D5" s="11" t="s">
        <v>12</v>
      </c>
      <c r="E5" s="11" t="s">
        <v>13</v>
      </c>
      <c r="F5" s="19" t="s">
        <v>14</v>
      </c>
      <c r="G5" s="20" t="s">
        <v>15</v>
      </c>
      <c r="H5" s="19" t="s">
        <v>16</v>
      </c>
      <c r="I5" s="21"/>
      <c r="J5" s="12" t="s">
        <v>17</v>
      </c>
      <c r="K5" s="85" t="s">
        <v>17</v>
      </c>
    </row>
    <row r="6" spans="1:11" ht="11.25" customHeight="1">
      <c r="A6" s="16" t="s">
        <v>18</v>
      </c>
      <c r="B6" s="10" t="s">
        <v>19</v>
      </c>
      <c r="C6" s="10"/>
      <c r="D6" s="11" t="s">
        <v>21</v>
      </c>
      <c r="E6" s="22" t="s">
        <v>22</v>
      </c>
      <c r="F6" s="22" t="s">
        <v>23</v>
      </c>
      <c r="G6" s="11" t="s">
        <v>24</v>
      </c>
      <c r="H6" s="11" t="s">
        <v>25</v>
      </c>
      <c r="I6" s="11" t="s">
        <v>26</v>
      </c>
      <c r="J6" s="12" t="s">
        <v>27</v>
      </c>
      <c r="K6" s="85" t="s">
        <v>28</v>
      </c>
    </row>
    <row r="7" spans="1:11" ht="10.5" customHeight="1">
      <c r="A7" s="202"/>
      <c r="B7" s="10"/>
      <c r="C7" s="10" t="s">
        <v>195</v>
      </c>
      <c r="D7" s="11"/>
      <c r="E7" s="22"/>
      <c r="F7" s="22" t="s">
        <v>30</v>
      </c>
      <c r="G7" s="11" t="s">
        <v>31</v>
      </c>
      <c r="H7" s="11"/>
      <c r="I7" s="11"/>
      <c r="J7" s="12" t="s">
        <v>32</v>
      </c>
      <c r="K7" s="85" t="s">
        <v>13</v>
      </c>
    </row>
    <row r="8" spans="1:11" ht="1.5" customHeight="1">
      <c r="A8" s="202"/>
      <c r="B8" s="10"/>
      <c r="C8" s="10"/>
      <c r="D8" s="11"/>
      <c r="E8" s="22"/>
      <c r="F8" s="22" t="s">
        <v>33</v>
      </c>
      <c r="G8" s="11"/>
      <c r="H8" s="11"/>
      <c r="I8" s="11"/>
      <c r="J8" s="12"/>
      <c r="K8" s="85" t="s">
        <v>22</v>
      </c>
    </row>
    <row r="9" spans="1:11" ht="9.75" customHeight="1" thickBot="1">
      <c r="A9" s="203">
        <v>1</v>
      </c>
      <c r="B9" s="24">
        <v>2</v>
      </c>
      <c r="C9" s="24">
        <v>3</v>
      </c>
      <c r="D9" s="25" t="s">
        <v>34</v>
      </c>
      <c r="E9" s="26" t="s">
        <v>35</v>
      </c>
      <c r="F9" s="26" t="s">
        <v>36</v>
      </c>
      <c r="G9" s="25" t="s">
        <v>37</v>
      </c>
      <c r="H9" s="25" t="s">
        <v>38</v>
      </c>
      <c r="I9" s="25" t="s">
        <v>39</v>
      </c>
      <c r="J9" s="27" t="s">
        <v>40</v>
      </c>
      <c r="K9" s="131" t="s">
        <v>41</v>
      </c>
    </row>
    <row r="10" spans="1:11" ht="15" customHeight="1" thickBot="1">
      <c r="A10" s="139" t="s">
        <v>138</v>
      </c>
      <c r="B10" s="140"/>
      <c r="C10" s="140" t="s">
        <v>42</v>
      </c>
      <c r="D10" s="141">
        <f>D13+D39+D53+D58+D64+D79+D85+D41+D67</f>
        <v>12927800</v>
      </c>
      <c r="E10" s="141">
        <f>E13+E39+E53+E58+E64+E79+E85+E41+E67</f>
        <v>0</v>
      </c>
      <c r="F10" s="141">
        <f>F13+F39+F53+F58+F64+F79+F85+F41+F67</f>
        <v>3857487.52</v>
      </c>
      <c r="G10" s="142"/>
      <c r="H10" s="143"/>
      <c r="I10" s="144">
        <f aca="true" t="shared" si="0" ref="I10:I15">F10</f>
        <v>3857487.52</v>
      </c>
      <c r="J10" s="151">
        <f>D10-I10</f>
        <v>9070312.48</v>
      </c>
      <c r="K10" s="144">
        <f>E10-I10</f>
        <v>-3857487.52</v>
      </c>
    </row>
    <row r="11" spans="1:11" ht="24" customHeight="1" thickBot="1">
      <c r="A11" s="145" t="s">
        <v>137</v>
      </c>
      <c r="B11" s="146"/>
      <c r="C11" s="146" t="s">
        <v>43</v>
      </c>
      <c r="D11" s="147">
        <f>D13+D39+D42+D44+D51</f>
        <v>4899647</v>
      </c>
      <c r="E11" s="147">
        <f>E13+E39+E42+E44+E51</f>
        <v>0</v>
      </c>
      <c r="F11" s="147">
        <f>F13+F39+F42+F44+F51</f>
        <v>1644924.88</v>
      </c>
      <c r="G11" s="147"/>
      <c r="H11" s="147"/>
      <c r="I11" s="147">
        <f t="shared" si="0"/>
        <v>1644924.88</v>
      </c>
      <c r="J11" s="151">
        <f>D11-I11</f>
        <v>3254722.12</v>
      </c>
      <c r="K11" s="147">
        <f>E11-I11</f>
        <v>-1644924.88</v>
      </c>
    </row>
    <row r="12" spans="1:11" ht="26.25" customHeight="1" thickBot="1">
      <c r="A12" s="148" t="s">
        <v>135</v>
      </c>
      <c r="B12" s="149"/>
      <c r="C12" s="149"/>
      <c r="D12" s="150">
        <f>D14+D16+D18+D25+D33+D31</f>
        <v>4584847</v>
      </c>
      <c r="E12" s="150">
        <f>E14+E16+E18+E25+E33+E31</f>
        <v>0</v>
      </c>
      <c r="F12" s="150">
        <f>F14+F16+F18+F25+F33+F31</f>
        <v>1572145.17</v>
      </c>
      <c r="G12" s="150"/>
      <c r="H12" s="150"/>
      <c r="I12" s="150">
        <f t="shared" si="0"/>
        <v>1572145.17</v>
      </c>
      <c r="J12" s="229">
        <f>D12-I12</f>
        <v>3012701.83</v>
      </c>
      <c r="K12" s="151">
        <f>E12-I12</f>
        <v>-1572145.17</v>
      </c>
    </row>
    <row r="13" spans="1:11" ht="15.75" customHeight="1">
      <c r="A13" s="257" t="s">
        <v>144</v>
      </c>
      <c r="B13" s="258"/>
      <c r="C13" s="258" t="s">
        <v>145</v>
      </c>
      <c r="D13" s="259">
        <f>D14+D18+D25+D37+D33+D16+D31+D20+D35</f>
        <v>4603047</v>
      </c>
      <c r="E13" s="259">
        <f>E14+E18+E25+E37+E33+E16+E31+E20+E35</f>
        <v>0</v>
      </c>
      <c r="F13" s="259">
        <f>F14+F18+F25+F37+F33+F16+F31+F20+F35</f>
        <v>1572345.17</v>
      </c>
      <c r="G13" s="259"/>
      <c r="H13" s="259"/>
      <c r="I13" s="260">
        <f t="shared" si="0"/>
        <v>1572345.17</v>
      </c>
      <c r="J13" s="260">
        <f aca="true" t="shared" si="1" ref="J13:J18">D13-I13</f>
        <v>3030701.83</v>
      </c>
      <c r="K13" s="260">
        <f aca="true" t="shared" si="2" ref="K13:K18">E13-I13</f>
        <v>-1572345.17</v>
      </c>
    </row>
    <row r="14" spans="1:11" ht="17.25" customHeight="1">
      <c r="A14" s="195" t="s">
        <v>44</v>
      </c>
      <c r="B14" s="198"/>
      <c r="C14" s="211" t="s">
        <v>163</v>
      </c>
      <c r="D14" s="212">
        <f>D15</f>
        <v>2987826</v>
      </c>
      <c r="E14" s="212">
        <f>E15</f>
        <v>0</v>
      </c>
      <c r="F14" s="212">
        <f>F15</f>
        <v>958914.46</v>
      </c>
      <c r="G14" s="222"/>
      <c r="H14" s="214"/>
      <c r="I14" s="198">
        <f t="shared" si="0"/>
        <v>958914.46</v>
      </c>
      <c r="J14" s="198">
        <f t="shared" si="1"/>
        <v>2028911.54</v>
      </c>
      <c r="K14" s="198">
        <f t="shared" si="2"/>
        <v>-958914.46</v>
      </c>
    </row>
    <row r="15" spans="1:11" ht="42" customHeight="1">
      <c r="A15" s="207" t="s">
        <v>168</v>
      </c>
      <c r="B15" s="152" t="s">
        <v>46</v>
      </c>
      <c r="C15" s="153" t="s">
        <v>47</v>
      </c>
      <c r="D15" s="154">
        <v>2987826</v>
      </c>
      <c r="E15" s="154"/>
      <c r="F15" s="154">
        <v>958914.46</v>
      </c>
      <c r="G15" s="155"/>
      <c r="H15" s="156"/>
      <c r="I15" s="138">
        <f t="shared" si="0"/>
        <v>958914.46</v>
      </c>
      <c r="J15" s="138"/>
      <c r="K15" s="138">
        <f t="shared" si="2"/>
        <v>-958914.46</v>
      </c>
    </row>
    <row r="16" spans="1:11" ht="27" customHeight="1">
      <c r="A16" s="209" t="s">
        <v>134</v>
      </c>
      <c r="B16" s="230"/>
      <c r="C16" s="211" t="s">
        <v>169</v>
      </c>
      <c r="D16" s="222">
        <f>D17</f>
        <v>251880</v>
      </c>
      <c r="E16" s="222">
        <f>E17</f>
        <v>0</v>
      </c>
      <c r="F16" s="222">
        <f>F17</f>
        <v>62970</v>
      </c>
      <c r="G16" s="213"/>
      <c r="H16" s="214"/>
      <c r="I16" s="210"/>
      <c r="J16" s="210"/>
      <c r="K16" s="210"/>
    </row>
    <row r="17" spans="1:11" ht="27.75" customHeight="1">
      <c r="A17" s="136" t="s">
        <v>48</v>
      </c>
      <c r="B17" s="152" t="s">
        <v>46</v>
      </c>
      <c r="C17" s="206" t="s">
        <v>49</v>
      </c>
      <c r="D17" s="154">
        <v>251880</v>
      </c>
      <c r="E17" s="154"/>
      <c r="F17" s="154">
        <v>62970</v>
      </c>
      <c r="G17" s="155"/>
      <c r="H17" s="156"/>
      <c r="I17" s="138">
        <f aca="true" t="shared" si="3" ref="I17:I25">F17</f>
        <v>62970</v>
      </c>
      <c r="J17" s="138"/>
      <c r="K17" s="138">
        <f t="shared" si="2"/>
        <v>-62970</v>
      </c>
    </row>
    <row r="18" spans="1:11" ht="27.75" customHeight="1">
      <c r="A18" s="209" t="s">
        <v>134</v>
      </c>
      <c r="B18" s="230" t="s">
        <v>46</v>
      </c>
      <c r="C18" s="211" t="s">
        <v>164</v>
      </c>
      <c r="D18" s="222">
        <f>D19</f>
        <v>979141</v>
      </c>
      <c r="E18" s="222">
        <f>E19</f>
        <v>0</v>
      </c>
      <c r="F18" s="222">
        <f>F19</f>
        <v>276310.22</v>
      </c>
      <c r="G18" s="213"/>
      <c r="H18" s="214"/>
      <c r="I18" s="210">
        <f t="shared" si="3"/>
        <v>276310.22</v>
      </c>
      <c r="J18" s="210">
        <f t="shared" si="1"/>
        <v>702830.78</v>
      </c>
      <c r="K18" s="210">
        <f t="shared" si="2"/>
        <v>-276310.22</v>
      </c>
    </row>
    <row r="19" spans="1:11" ht="22.5" customHeight="1">
      <c r="A19" s="279" t="s">
        <v>134</v>
      </c>
      <c r="B19" s="252" t="s">
        <v>46</v>
      </c>
      <c r="C19" s="217" t="s">
        <v>51</v>
      </c>
      <c r="D19" s="154">
        <v>979141</v>
      </c>
      <c r="E19" s="154"/>
      <c r="F19" s="154">
        <v>276310.22</v>
      </c>
      <c r="G19" s="155"/>
      <c r="H19" s="156"/>
      <c r="I19" s="138">
        <f t="shared" si="3"/>
        <v>276310.22</v>
      </c>
      <c r="J19" s="138"/>
      <c r="K19" s="138">
        <f aca="true" t="shared" si="4" ref="K19:K29">E19-I19</f>
        <v>-276310.22</v>
      </c>
    </row>
    <row r="20" spans="1:11" ht="22.5" customHeight="1">
      <c r="A20" s="326" t="s">
        <v>186</v>
      </c>
      <c r="B20" s="322"/>
      <c r="C20" s="323" t="s">
        <v>145</v>
      </c>
      <c r="D20" s="324">
        <f>D21+D23</f>
        <v>15000</v>
      </c>
      <c r="E20" s="324">
        <f>E21+E23</f>
        <v>0</v>
      </c>
      <c r="F20" s="324">
        <f>F21+F23</f>
        <v>0</v>
      </c>
      <c r="G20" s="324"/>
      <c r="H20" s="325"/>
      <c r="I20" s="260">
        <f t="shared" si="3"/>
        <v>0</v>
      </c>
      <c r="J20" s="260">
        <f aca="true" t="shared" si="5" ref="J20:J26">D20-I20</f>
        <v>15000</v>
      </c>
      <c r="K20" s="260">
        <f>E20-I20</f>
        <v>0</v>
      </c>
    </row>
    <row r="21" spans="1:11" ht="22.5" customHeight="1">
      <c r="A21" s="195"/>
      <c r="B21" s="198"/>
      <c r="C21" s="211" t="s">
        <v>163</v>
      </c>
      <c r="D21" s="212">
        <f>D22</f>
        <v>11520</v>
      </c>
      <c r="E21" s="212">
        <f>E22</f>
        <v>0</v>
      </c>
      <c r="F21" s="212"/>
      <c r="G21" s="222"/>
      <c r="H21" s="214"/>
      <c r="I21" s="198">
        <f t="shared" si="3"/>
        <v>0</v>
      </c>
      <c r="J21" s="198">
        <f t="shared" si="5"/>
        <v>11520</v>
      </c>
      <c r="K21" s="198">
        <f t="shared" si="4"/>
        <v>0</v>
      </c>
    </row>
    <row r="22" spans="1:11" ht="22.5" customHeight="1">
      <c r="A22" s="207" t="s">
        <v>184</v>
      </c>
      <c r="B22" s="252" t="s">
        <v>185</v>
      </c>
      <c r="C22" s="217" t="s">
        <v>47</v>
      </c>
      <c r="D22" s="154">
        <v>11520</v>
      </c>
      <c r="E22" s="154">
        <v>0</v>
      </c>
      <c r="F22" s="154">
        <v>0</v>
      </c>
      <c r="G22" s="155"/>
      <c r="H22" s="156"/>
      <c r="I22" s="138">
        <f t="shared" si="3"/>
        <v>0</v>
      </c>
      <c r="J22" s="138"/>
      <c r="K22" s="138">
        <f>E22-I22</f>
        <v>0</v>
      </c>
    </row>
    <row r="23" spans="1:11" ht="22.5" customHeight="1">
      <c r="A23" s="209" t="s">
        <v>134</v>
      </c>
      <c r="B23" s="230"/>
      <c r="C23" s="211" t="s">
        <v>164</v>
      </c>
      <c r="D23" s="222">
        <f>D24</f>
        <v>3480</v>
      </c>
      <c r="E23" s="222">
        <f>E24</f>
        <v>0</v>
      </c>
      <c r="F23" s="222">
        <f>F24</f>
        <v>0</v>
      </c>
      <c r="G23" s="213"/>
      <c r="H23" s="214"/>
      <c r="I23" s="210">
        <f t="shared" si="3"/>
        <v>0</v>
      </c>
      <c r="J23" s="210">
        <f t="shared" si="5"/>
        <v>3480</v>
      </c>
      <c r="K23" s="210">
        <f>E23-I23</f>
        <v>0</v>
      </c>
    </row>
    <row r="24" spans="1:11" ht="22.5" customHeight="1">
      <c r="A24" s="279" t="s">
        <v>134</v>
      </c>
      <c r="B24" s="252" t="s">
        <v>185</v>
      </c>
      <c r="C24" s="217" t="s">
        <v>51</v>
      </c>
      <c r="D24" s="154">
        <v>3480</v>
      </c>
      <c r="E24" s="154">
        <v>0</v>
      </c>
      <c r="F24" s="154"/>
      <c r="G24" s="155"/>
      <c r="H24" s="156"/>
      <c r="I24" s="138">
        <f t="shared" si="3"/>
        <v>0</v>
      </c>
      <c r="J24" s="138"/>
      <c r="K24" s="138">
        <f>E24-I24</f>
        <v>0</v>
      </c>
    </row>
    <row r="25" spans="1:11" ht="18.75" customHeight="1">
      <c r="A25" s="195" t="s">
        <v>44</v>
      </c>
      <c r="B25" s="230"/>
      <c r="C25" s="211" t="s">
        <v>165</v>
      </c>
      <c r="D25" s="222">
        <f>D26+D27+D28+D29+D30</f>
        <v>344500</v>
      </c>
      <c r="E25" s="222">
        <f>E26+E27+E28+E29+E30</f>
        <v>0</v>
      </c>
      <c r="F25" s="222">
        <f>F26+F27+F28+F29+F30</f>
        <v>261819.21</v>
      </c>
      <c r="G25" s="213"/>
      <c r="H25" s="214"/>
      <c r="I25" s="210">
        <f t="shared" si="3"/>
        <v>261819.21</v>
      </c>
      <c r="J25" s="210">
        <f t="shared" si="5"/>
        <v>82680.79000000001</v>
      </c>
      <c r="K25" s="210">
        <f t="shared" si="4"/>
        <v>-261819.21</v>
      </c>
    </row>
    <row r="26" spans="1:11" ht="13.5" customHeight="1">
      <c r="A26" s="207" t="s">
        <v>146</v>
      </c>
      <c r="B26" s="152" t="s">
        <v>46</v>
      </c>
      <c r="C26" s="217" t="s">
        <v>52</v>
      </c>
      <c r="D26" s="154">
        <v>40000</v>
      </c>
      <c r="E26" s="154"/>
      <c r="F26" s="154">
        <v>35577.72</v>
      </c>
      <c r="G26" s="155"/>
      <c r="H26" s="156"/>
      <c r="I26" s="138">
        <f aca="true" t="shared" si="6" ref="I26:I34">F26</f>
        <v>35577.72</v>
      </c>
      <c r="J26" s="138">
        <f t="shared" si="5"/>
        <v>4422.279999999999</v>
      </c>
      <c r="K26" s="138">
        <f t="shared" si="4"/>
        <v>-35577.72</v>
      </c>
    </row>
    <row r="27" spans="1:11" ht="15" customHeight="1">
      <c r="A27" s="136" t="s">
        <v>53</v>
      </c>
      <c r="B27" s="152" t="s">
        <v>46</v>
      </c>
      <c r="C27" s="153" t="s">
        <v>54</v>
      </c>
      <c r="D27" s="154">
        <v>39500</v>
      </c>
      <c r="E27" s="154"/>
      <c r="F27" s="154">
        <v>25722.39</v>
      </c>
      <c r="G27" s="155"/>
      <c r="H27" s="156"/>
      <c r="I27" s="138">
        <f t="shared" si="6"/>
        <v>25722.39</v>
      </c>
      <c r="J27" s="138">
        <f aca="true" t="shared" si="7" ref="J27:J34">D27-I27</f>
        <v>13777.61</v>
      </c>
      <c r="K27" s="138">
        <f t="shared" si="4"/>
        <v>-25722.39</v>
      </c>
    </row>
    <row r="28" spans="1:11" ht="24" customHeight="1">
      <c r="A28" s="207" t="s">
        <v>143</v>
      </c>
      <c r="B28" s="152" t="s">
        <v>46</v>
      </c>
      <c r="C28" s="153" t="s">
        <v>55</v>
      </c>
      <c r="D28" s="154">
        <v>20000</v>
      </c>
      <c r="E28" s="154"/>
      <c r="F28" s="154">
        <v>14650</v>
      </c>
      <c r="G28" s="155"/>
      <c r="H28" s="156"/>
      <c r="I28" s="138">
        <f t="shared" si="6"/>
        <v>14650</v>
      </c>
      <c r="J28" s="138">
        <f t="shared" si="7"/>
        <v>5350</v>
      </c>
      <c r="K28" s="138">
        <f t="shared" si="4"/>
        <v>-14650</v>
      </c>
    </row>
    <row r="29" spans="1:11" ht="15.75" customHeight="1">
      <c r="A29" s="136" t="s">
        <v>132</v>
      </c>
      <c r="B29" s="152" t="s">
        <v>46</v>
      </c>
      <c r="C29" s="153" t="s">
        <v>57</v>
      </c>
      <c r="D29" s="154">
        <v>70000</v>
      </c>
      <c r="E29" s="154"/>
      <c r="F29" s="154">
        <v>57149.1</v>
      </c>
      <c r="G29" s="155"/>
      <c r="H29" s="156"/>
      <c r="I29" s="138">
        <f t="shared" si="6"/>
        <v>57149.1</v>
      </c>
      <c r="J29" s="138">
        <f t="shared" si="7"/>
        <v>12850.900000000001</v>
      </c>
      <c r="K29" s="138">
        <f t="shared" si="4"/>
        <v>-57149.1</v>
      </c>
    </row>
    <row r="30" spans="1:11" ht="26.25" customHeight="1">
      <c r="A30" s="134" t="s">
        <v>60</v>
      </c>
      <c r="B30" s="157" t="s">
        <v>128</v>
      </c>
      <c r="C30" s="158" t="s">
        <v>61</v>
      </c>
      <c r="D30" s="159">
        <v>175000</v>
      </c>
      <c r="E30" s="159"/>
      <c r="F30" s="159">
        <v>128720</v>
      </c>
      <c r="G30" s="133"/>
      <c r="H30" s="160"/>
      <c r="I30" s="135">
        <f t="shared" si="6"/>
        <v>128720</v>
      </c>
      <c r="J30" s="135">
        <f t="shared" si="7"/>
        <v>46280</v>
      </c>
      <c r="K30" s="135">
        <f aca="true" t="shared" si="8" ref="K30:K38">E30-I30</f>
        <v>-128720</v>
      </c>
    </row>
    <row r="31" spans="1:11" ht="26.25" customHeight="1">
      <c r="A31" s="197" t="s">
        <v>187</v>
      </c>
      <c r="B31" s="232"/>
      <c r="C31" s="211" t="s">
        <v>181</v>
      </c>
      <c r="D31" s="212">
        <f>D32</f>
        <v>10000</v>
      </c>
      <c r="E31" s="212">
        <f>E32</f>
        <v>0</v>
      </c>
      <c r="F31" s="212">
        <f>F32</f>
        <v>3325.28</v>
      </c>
      <c r="G31" s="198"/>
      <c r="H31" s="233"/>
      <c r="I31" s="215"/>
      <c r="J31" s="215"/>
      <c r="K31" s="215"/>
    </row>
    <row r="32" spans="1:11" ht="26.25" customHeight="1">
      <c r="A32" s="134"/>
      <c r="B32" s="157" t="s">
        <v>128</v>
      </c>
      <c r="C32" s="158" t="s">
        <v>57</v>
      </c>
      <c r="D32" s="159">
        <v>10000</v>
      </c>
      <c r="E32" s="159"/>
      <c r="F32" s="159">
        <v>3325.28</v>
      </c>
      <c r="G32" s="133"/>
      <c r="H32" s="160"/>
      <c r="I32" s="135">
        <f>F32</f>
        <v>3325.28</v>
      </c>
      <c r="J32" s="135">
        <f>D32-I32</f>
        <v>6674.719999999999</v>
      </c>
      <c r="K32" s="135">
        <f>E32-I32</f>
        <v>-3325.28</v>
      </c>
    </row>
    <row r="33" spans="1:11" ht="23.25" customHeight="1">
      <c r="A33" s="197" t="s">
        <v>152</v>
      </c>
      <c r="B33" s="232"/>
      <c r="C33" s="211" t="s">
        <v>166</v>
      </c>
      <c r="D33" s="212">
        <f>D34</f>
        <v>11500</v>
      </c>
      <c r="E33" s="212">
        <f>E34</f>
        <v>0</v>
      </c>
      <c r="F33" s="212">
        <f>F34</f>
        <v>8806</v>
      </c>
      <c r="G33" s="198"/>
      <c r="H33" s="233"/>
      <c r="I33" s="215">
        <f t="shared" si="6"/>
        <v>8806</v>
      </c>
      <c r="J33" s="215">
        <f t="shared" si="7"/>
        <v>2694</v>
      </c>
      <c r="K33" s="215">
        <f t="shared" si="8"/>
        <v>-8806</v>
      </c>
    </row>
    <row r="34" spans="1:11" ht="24.75" customHeight="1">
      <c r="A34" s="169" t="s">
        <v>58</v>
      </c>
      <c r="B34" s="157" t="s">
        <v>46</v>
      </c>
      <c r="C34" s="158" t="s">
        <v>59</v>
      </c>
      <c r="D34" s="159">
        <v>11500</v>
      </c>
      <c r="E34" s="159"/>
      <c r="F34" s="159">
        <v>8806</v>
      </c>
      <c r="G34" s="133"/>
      <c r="H34" s="160"/>
      <c r="I34" s="135">
        <f t="shared" si="6"/>
        <v>8806</v>
      </c>
      <c r="J34" s="135">
        <f t="shared" si="7"/>
        <v>2694</v>
      </c>
      <c r="K34" s="135">
        <f t="shared" si="8"/>
        <v>-8806</v>
      </c>
    </row>
    <row r="35" spans="1:11" ht="24.75" customHeight="1">
      <c r="A35" s="197" t="s">
        <v>152</v>
      </c>
      <c r="B35" s="232"/>
      <c r="C35" s="211" t="s">
        <v>188</v>
      </c>
      <c r="D35" s="212">
        <f>D36</f>
        <v>3000</v>
      </c>
      <c r="E35" s="212">
        <f>E36</f>
        <v>0</v>
      </c>
      <c r="F35" s="212">
        <f>F36</f>
        <v>0</v>
      </c>
      <c r="G35" s="198"/>
      <c r="H35" s="233"/>
      <c r="I35" s="215">
        <f aca="true" t="shared" si="9" ref="I35:I40">F35</f>
        <v>0</v>
      </c>
      <c r="J35" s="215">
        <f>D35-I35</f>
        <v>3000</v>
      </c>
      <c r="K35" s="215">
        <f>E35-I35</f>
        <v>0</v>
      </c>
    </row>
    <row r="36" spans="1:11" ht="24.75" customHeight="1">
      <c r="A36" s="169" t="s">
        <v>58</v>
      </c>
      <c r="B36" s="157" t="s">
        <v>46</v>
      </c>
      <c r="C36" s="158" t="s">
        <v>59</v>
      </c>
      <c r="D36" s="159">
        <v>3000</v>
      </c>
      <c r="E36" s="159"/>
      <c r="F36" s="159"/>
      <c r="G36" s="133"/>
      <c r="H36" s="160"/>
      <c r="I36" s="135">
        <f t="shared" si="9"/>
        <v>0</v>
      </c>
      <c r="J36" s="135">
        <f>D36-I36</f>
        <v>3000</v>
      </c>
      <c r="K36" s="135">
        <f>E36-I36</f>
        <v>0</v>
      </c>
    </row>
    <row r="37" spans="1:11" ht="92.25" customHeight="1">
      <c r="A37" s="219" t="s">
        <v>156</v>
      </c>
      <c r="B37" s="232"/>
      <c r="C37" s="211" t="s">
        <v>170</v>
      </c>
      <c r="D37" s="212">
        <f>D38</f>
        <v>200</v>
      </c>
      <c r="E37" s="212">
        <f>E38</f>
        <v>0</v>
      </c>
      <c r="F37" s="212">
        <f>F38</f>
        <v>200</v>
      </c>
      <c r="G37" s="198"/>
      <c r="H37" s="233"/>
      <c r="I37" s="215">
        <f t="shared" si="9"/>
        <v>200</v>
      </c>
      <c r="J37" s="215">
        <f aca="true" t="shared" si="10" ref="J37:J45">D37-I37</f>
        <v>0</v>
      </c>
      <c r="K37" s="215">
        <f t="shared" si="8"/>
        <v>-200</v>
      </c>
    </row>
    <row r="38" spans="1:11" ht="27.75" customHeight="1">
      <c r="A38" s="134" t="s">
        <v>60</v>
      </c>
      <c r="B38" s="157" t="s">
        <v>212</v>
      </c>
      <c r="C38" s="217" t="s">
        <v>61</v>
      </c>
      <c r="D38" s="231">
        <v>200</v>
      </c>
      <c r="E38" s="231"/>
      <c r="F38" s="231">
        <v>200</v>
      </c>
      <c r="G38" s="234"/>
      <c r="H38" s="235"/>
      <c r="I38" s="135">
        <f t="shared" si="9"/>
        <v>200</v>
      </c>
      <c r="J38" s="135">
        <f t="shared" si="10"/>
        <v>0</v>
      </c>
      <c r="K38" s="135">
        <f t="shared" si="8"/>
        <v>-200</v>
      </c>
    </row>
    <row r="39" spans="1:11" ht="63.75" customHeight="1">
      <c r="A39" s="227" t="s">
        <v>162</v>
      </c>
      <c r="B39" s="237"/>
      <c r="C39" s="200" t="s">
        <v>171</v>
      </c>
      <c r="D39" s="188">
        <f>D40</f>
        <v>20000</v>
      </c>
      <c r="E39" s="188">
        <f>E40</f>
        <v>0</v>
      </c>
      <c r="F39" s="188">
        <f>F40</f>
        <v>0</v>
      </c>
      <c r="G39" s="188"/>
      <c r="H39" s="188"/>
      <c r="I39" s="301">
        <f t="shared" si="9"/>
        <v>0</v>
      </c>
      <c r="J39" s="301">
        <f t="shared" si="10"/>
        <v>20000</v>
      </c>
      <c r="K39" s="301">
        <f>E39-I39</f>
        <v>0</v>
      </c>
    </row>
    <row r="40" spans="1:11" ht="23.25" customHeight="1">
      <c r="A40" s="191" t="s">
        <v>58</v>
      </c>
      <c r="B40" s="190" t="s">
        <v>46</v>
      </c>
      <c r="C40" s="161" t="s">
        <v>59</v>
      </c>
      <c r="D40" s="282">
        <v>20000</v>
      </c>
      <c r="E40" s="282"/>
      <c r="F40" s="282"/>
      <c r="G40" s="282"/>
      <c r="H40" s="282"/>
      <c r="I40" s="302">
        <f t="shared" si="9"/>
        <v>0</v>
      </c>
      <c r="J40" s="302">
        <f t="shared" si="10"/>
        <v>20000</v>
      </c>
      <c r="K40" s="302">
        <f>E40-I40</f>
        <v>0</v>
      </c>
    </row>
    <row r="41" spans="1:11" ht="21" customHeight="1">
      <c r="A41" s="316"/>
      <c r="B41" s="313"/>
      <c r="C41" s="314" t="s">
        <v>180</v>
      </c>
      <c r="D41" s="317">
        <f>+D42+D44+D49+D51+D47</f>
        <v>606600</v>
      </c>
      <c r="E41" s="317">
        <f>E42+E49+E44+E51</f>
        <v>0</v>
      </c>
      <c r="F41" s="317">
        <f>F42+F44+F51+F49+F47</f>
        <v>178607.11</v>
      </c>
      <c r="G41" s="317"/>
      <c r="H41" s="317"/>
      <c r="I41" s="315"/>
      <c r="J41" s="315"/>
      <c r="K41" s="315"/>
    </row>
    <row r="42" spans="1:11" ht="66" customHeight="1">
      <c r="A42" s="227" t="s">
        <v>154</v>
      </c>
      <c r="B42" s="285" t="s">
        <v>46</v>
      </c>
      <c r="C42" s="241" t="s">
        <v>213</v>
      </c>
      <c r="D42" s="188">
        <f>D43</f>
        <v>184000</v>
      </c>
      <c r="E42" s="188">
        <f>E43</f>
        <v>0</v>
      </c>
      <c r="F42" s="188">
        <f>F43</f>
        <v>12000</v>
      </c>
      <c r="G42" s="188"/>
      <c r="H42" s="188"/>
      <c r="I42" s="199">
        <f>F42</f>
        <v>12000</v>
      </c>
      <c r="J42" s="199">
        <f t="shared" si="10"/>
        <v>172000</v>
      </c>
      <c r="K42" s="199">
        <f>E42-I42</f>
        <v>-12000</v>
      </c>
    </row>
    <row r="43" spans="1:11" ht="19.5" customHeight="1">
      <c r="A43" s="284" t="s">
        <v>132</v>
      </c>
      <c r="B43" s="250" t="s">
        <v>46</v>
      </c>
      <c r="C43" s="240" t="s">
        <v>57</v>
      </c>
      <c r="D43" s="193">
        <v>184000</v>
      </c>
      <c r="E43" s="193"/>
      <c r="F43" s="193">
        <v>12000</v>
      </c>
      <c r="G43" s="193"/>
      <c r="H43" s="193"/>
      <c r="I43" s="189">
        <f>F43</f>
        <v>12000</v>
      </c>
      <c r="J43" s="189">
        <f t="shared" si="10"/>
        <v>172000</v>
      </c>
      <c r="K43" s="189">
        <f>E43-I43</f>
        <v>-12000</v>
      </c>
    </row>
    <row r="44" spans="1:11" ht="16.5" customHeight="1">
      <c r="A44" s="227"/>
      <c r="B44" s="253"/>
      <c r="C44" s="331" t="s">
        <v>178</v>
      </c>
      <c r="D44" s="188">
        <f>D45+D46</f>
        <v>60000</v>
      </c>
      <c r="E44" s="188">
        <f>E45</f>
        <v>0</v>
      </c>
      <c r="F44" s="188">
        <f>F45+F46</f>
        <v>51679.71</v>
      </c>
      <c r="G44" s="188"/>
      <c r="H44" s="188"/>
      <c r="I44" s="199">
        <f aca="true" t="shared" si="11" ref="I44:I54">F44</f>
        <v>51679.71</v>
      </c>
      <c r="J44" s="199">
        <f t="shared" si="10"/>
        <v>8320.29</v>
      </c>
      <c r="K44" s="199">
        <f aca="true" t="shared" si="12" ref="K44:K52">E44-I44</f>
        <v>-51679.71</v>
      </c>
    </row>
    <row r="45" spans="1:11" ht="16.5" customHeight="1">
      <c r="A45" s="191" t="s">
        <v>58</v>
      </c>
      <c r="B45" s="250" t="s">
        <v>46</v>
      </c>
      <c r="C45" s="254" t="s">
        <v>59</v>
      </c>
      <c r="D45" s="193">
        <v>50000</v>
      </c>
      <c r="E45" s="193"/>
      <c r="F45" s="193">
        <v>41679.71</v>
      </c>
      <c r="G45" s="193"/>
      <c r="H45" s="193"/>
      <c r="I45" s="189">
        <f t="shared" si="11"/>
        <v>41679.71</v>
      </c>
      <c r="J45" s="189">
        <f t="shared" si="10"/>
        <v>8320.29</v>
      </c>
      <c r="K45" s="189">
        <f t="shared" si="12"/>
        <v>-41679.71</v>
      </c>
    </row>
    <row r="46" spans="1:11" ht="16.5" customHeight="1">
      <c r="A46" s="191" t="s">
        <v>58</v>
      </c>
      <c r="B46" s="250" t="s">
        <v>46</v>
      </c>
      <c r="C46" s="254" t="s">
        <v>59</v>
      </c>
      <c r="D46" s="193">
        <v>10000</v>
      </c>
      <c r="E46" s="193"/>
      <c r="F46" s="193">
        <v>10000</v>
      </c>
      <c r="G46" s="193"/>
      <c r="H46" s="193"/>
      <c r="I46" s="189">
        <f>F46</f>
        <v>10000</v>
      </c>
      <c r="J46" s="189">
        <f>D46-I46</f>
        <v>0</v>
      </c>
      <c r="K46" s="189">
        <f>E46-I46</f>
        <v>-10000</v>
      </c>
    </row>
    <row r="47" spans="1:11" ht="16.5" customHeight="1">
      <c r="A47" s="256"/>
      <c r="B47" s="253"/>
      <c r="C47" s="303" t="s">
        <v>209</v>
      </c>
      <c r="D47" s="188">
        <f>D48</f>
        <v>50000</v>
      </c>
      <c r="E47" s="188">
        <f>E48</f>
        <v>0</v>
      </c>
      <c r="F47" s="188">
        <f>F48</f>
        <v>17268.4</v>
      </c>
      <c r="G47" s="188"/>
      <c r="H47" s="188"/>
      <c r="I47" s="199">
        <f>F47</f>
        <v>17268.4</v>
      </c>
      <c r="J47" s="199">
        <f aca="true" t="shared" si="13" ref="J47:J53">D47-I47</f>
        <v>32731.6</v>
      </c>
      <c r="K47" s="199">
        <f>E47-I47</f>
        <v>-17268.4</v>
      </c>
    </row>
    <row r="48" spans="1:11" ht="16.5" customHeight="1">
      <c r="A48" s="168" t="s">
        <v>132</v>
      </c>
      <c r="B48" s="250" t="s">
        <v>46</v>
      </c>
      <c r="C48" s="254" t="s">
        <v>57</v>
      </c>
      <c r="D48" s="193">
        <v>50000</v>
      </c>
      <c r="E48" s="193"/>
      <c r="F48" s="193">
        <v>17268.4</v>
      </c>
      <c r="G48" s="193"/>
      <c r="H48" s="193"/>
      <c r="I48" s="189">
        <f>F48</f>
        <v>17268.4</v>
      </c>
      <c r="J48" s="189">
        <f t="shared" si="13"/>
        <v>32731.6</v>
      </c>
      <c r="K48" s="189">
        <f>E48-I48</f>
        <v>-17268.4</v>
      </c>
    </row>
    <row r="49" spans="1:11" ht="30.75" customHeight="1">
      <c r="A49" s="256" t="s">
        <v>203</v>
      </c>
      <c r="B49" s="253"/>
      <c r="C49" s="303" t="s">
        <v>204</v>
      </c>
      <c r="D49" s="188">
        <f>D50</f>
        <v>280000</v>
      </c>
      <c r="E49" s="188">
        <f>E50</f>
        <v>0</v>
      </c>
      <c r="F49" s="188">
        <f>F50</f>
        <v>88759</v>
      </c>
      <c r="G49" s="188"/>
      <c r="H49" s="188"/>
      <c r="I49" s="199">
        <f>F49</f>
        <v>88759</v>
      </c>
      <c r="J49" s="199">
        <f t="shared" si="13"/>
        <v>191241</v>
      </c>
      <c r="K49" s="199">
        <f>E49-I49</f>
        <v>-88759</v>
      </c>
    </row>
    <row r="50" spans="1:11" ht="29.25" customHeight="1">
      <c r="A50" s="191" t="s">
        <v>152</v>
      </c>
      <c r="B50" s="250" t="s">
        <v>46</v>
      </c>
      <c r="C50" s="254" t="s">
        <v>59</v>
      </c>
      <c r="D50" s="193">
        <v>280000</v>
      </c>
      <c r="E50" s="193"/>
      <c r="F50" s="193">
        <v>88759</v>
      </c>
      <c r="G50" s="193"/>
      <c r="H50" s="193"/>
      <c r="I50" s="189">
        <f>F50</f>
        <v>88759</v>
      </c>
      <c r="J50" s="189">
        <f t="shared" si="13"/>
        <v>191241</v>
      </c>
      <c r="K50" s="189">
        <f>E50-I50</f>
        <v>-88759</v>
      </c>
    </row>
    <row r="51" spans="1:11" ht="105" customHeight="1">
      <c r="A51" s="227" t="s">
        <v>173</v>
      </c>
      <c r="B51" s="253"/>
      <c r="C51" s="228" t="s">
        <v>172</v>
      </c>
      <c r="D51" s="188">
        <f>D52</f>
        <v>32600</v>
      </c>
      <c r="E51" s="188">
        <f>E52</f>
        <v>0</v>
      </c>
      <c r="F51" s="188">
        <f>F52</f>
        <v>8900</v>
      </c>
      <c r="G51" s="188"/>
      <c r="H51" s="188"/>
      <c r="I51" s="199">
        <f t="shared" si="11"/>
        <v>8900</v>
      </c>
      <c r="J51" s="199">
        <f t="shared" si="13"/>
        <v>23700</v>
      </c>
      <c r="K51" s="199">
        <f t="shared" si="12"/>
        <v>-8900</v>
      </c>
    </row>
    <row r="52" spans="1:11" ht="28.5" customHeight="1">
      <c r="A52" s="204" t="s">
        <v>153</v>
      </c>
      <c r="B52" s="250" t="s">
        <v>46</v>
      </c>
      <c r="C52" s="255" t="s">
        <v>65</v>
      </c>
      <c r="D52" s="193">
        <v>32600</v>
      </c>
      <c r="E52" s="193"/>
      <c r="F52" s="193">
        <v>8900</v>
      </c>
      <c r="G52" s="193"/>
      <c r="H52" s="193"/>
      <c r="I52" s="189">
        <f t="shared" si="11"/>
        <v>8900</v>
      </c>
      <c r="J52" s="189">
        <f t="shared" si="13"/>
        <v>23700</v>
      </c>
      <c r="K52" s="189">
        <f t="shared" si="12"/>
        <v>-8900</v>
      </c>
    </row>
    <row r="53" spans="1:11" ht="17.25" customHeight="1" thickBot="1">
      <c r="A53" s="261" t="s">
        <v>136</v>
      </c>
      <c r="B53" s="262"/>
      <c r="C53" s="263" t="s">
        <v>62</v>
      </c>
      <c r="D53" s="264">
        <f>D54+D56</f>
        <v>189500</v>
      </c>
      <c r="E53" s="264">
        <f>E54+E56</f>
        <v>0</v>
      </c>
      <c r="F53" s="264">
        <f>F54+F56</f>
        <v>55105.89</v>
      </c>
      <c r="G53" s="264"/>
      <c r="H53" s="264"/>
      <c r="I53" s="264">
        <f t="shared" si="11"/>
        <v>55105.89</v>
      </c>
      <c r="J53" s="265">
        <f t="shared" si="13"/>
        <v>134394.11</v>
      </c>
      <c r="K53" s="266">
        <f>E53-I53</f>
        <v>-55105.89</v>
      </c>
    </row>
    <row r="54" spans="1:11" ht="55.5" customHeight="1" thickBot="1">
      <c r="A54" s="293" t="s">
        <v>155</v>
      </c>
      <c r="B54" s="294"/>
      <c r="C54" s="295" t="s">
        <v>167</v>
      </c>
      <c r="D54" s="296">
        <f>D55</f>
        <v>132300</v>
      </c>
      <c r="E54" s="296">
        <f>E55</f>
        <v>0</v>
      </c>
      <c r="F54" s="296">
        <f>F55</f>
        <v>44411.6</v>
      </c>
      <c r="G54" s="296"/>
      <c r="H54" s="297"/>
      <c r="I54" s="162">
        <f t="shared" si="11"/>
        <v>44411.6</v>
      </c>
      <c r="J54" s="162">
        <f aca="true" t="shared" si="14" ref="J54:J61">D54-I54</f>
        <v>87888.4</v>
      </c>
      <c r="K54" s="242">
        <f>E54-I54</f>
        <v>-44411.6</v>
      </c>
    </row>
    <row r="55" spans="1:11" ht="15" customHeight="1" thickBot="1">
      <c r="A55" s="287" t="s">
        <v>182</v>
      </c>
      <c r="B55" s="290" t="s">
        <v>63</v>
      </c>
      <c r="C55" s="161" t="s">
        <v>47</v>
      </c>
      <c r="D55" s="291">
        <v>132300</v>
      </c>
      <c r="E55" s="239"/>
      <c r="F55" s="239">
        <v>44411.6</v>
      </c>
      <c r="G55" s="248"/>
      <c r="H55" s="288"/>
      <c r="I55" s="163">
        <f aca="true" t="shared" si="15" ref="I55:I60">F55</f>
        <v>44411.6</v>
      </c>
      <c r="J55" s="163">
        <f t="shared" si="14"/>
        <v>87888.4</v>
      </c>
      <c r="K55" s="163">
        <f>E55-I55</f>
        <v>-44411.6</v>
      </c>
    </row>
    <row r="56" spans="1:11" ht="15" customHeight="1" thickBot="1">
      <c r="A56" s="187"/>
      <c r="B56" s="187"/>
      <c r="C56" s="292" t="s">
        <v>174</v>
      </c>
      <c r="D56" s="188">
        <f>D57</f>
        <v>57200</v>
      </c>
      <c r="E56" s="188">
        <f>E57</f>
        <v>0</v>
      </c>
      <c r="F56" s="188">
        <f>F57</f>
        <v>10694.29</v>
      </c>
      <c r="G56" s="188"/>
      <c r="H56" s="283"/>
      <c r="I56" s="286"/>
      <c r="J56" s="163"/>
      <c r="K56" s="163"/>
    </row>
    <row r="57" spans="1:11" ht="24" customHeight="1" thickBot="1">
      <c r="A57" s="289" t="s">
        <v>183</v>
      </c>
      <c r="B57" s="281" t="s">
        <v>63</v>
      </c>
      <c r="C57" s="205" t="s">
        <v>51</v>
      </c>
      <c r="D57" s="282">
        <v>57200</v>
      </c>
      <c r="E57" s="282"/>
      <c r="F57" s="282">
        <v>10694.29</v>
      </c>
      <c r="G57" s="282"/>
      <c r="H57" s="280"/>
      <c r="I57" s="163">
        <f t="shared" si="15"/>
        <v>10694.29</v>
      </c>
      <c r="J57" s="163">
        <f t="shared" si="14"/>
        <v>46505.71</v>
      </c>
      <c r="K57" s="163">
        <f aca="true" t="shared" si="16" ref="K57:K64">E57-I57</f>
        <v>-10694.29</v>
      </c>
    </row>
    <row r="58" spans="1:11" ht="38.25" customHeight="1" thickBot="1">
      <c r="A58" s="267" t="s">
        <v>139</v>
      </c>
      <c r="B58" s="268"/>
      <c r="C58" s="269" t="s">
        <v>64</v>
      </c>
      <c r="D58" s="270">
        <f>D59+D62</f>
        <v>120000</v>
      </c>
      <c r="E58" s="270">
        <f>E59+E62</f>
        <v>0</v>
      </c>
      <c r="F58" s="270">
        <f>F59+F62</f>
        <v>0</v>
      </c>
      <c r="G58" s="270"/>
      <c r="H58" s="271"/>
      <c r="I58" s="271">
        <f t="shared" si="15"/>
        <v>0</v>
      </c>
      <c r="J58" s="272">
        <f t="shared" si="14"/>
        <v>120000</v>
      </c>
      <c r="K58" s="272">
        <f t="shared" si="16"/>
        <v>0</v>
      </c>
    </row>
    <row r="59" spans="1:11" ht="33" customHeight="1" thickBot="1">
      <c r="A59" s="195" t="s">
        <v>157</v>
      </c>
      <c r="B59" s="232"/>
      <c r="C59" s="196" t="s">
        <v>175</v>
      </c>
      <c r="D59" s="198">
        <f>D60</f>
        <v>70000</v>
      </c>
      <c r="E59" s="198">
        <f>E60</f>
        <v>0</v>
      </c>
      <c r="F59" s="198">
        <f>F60</f>
        <v>0</v>
      </c>
      <c r="G59" s="198"/>
      <c r="H59" s="233"/>
      <c r="I59" s="225">
        <f t="shared" si="15"/>
        <v>0</v>
      </c>
      <c r="J59" s="236">
        <f t="shared" si="14"/>
        <v>70000</v>
      </c>
      <c r="K59" s="236">
        <f t="shared" si="16"/>
        <v>0</v>
      </c>
    </row>
    <row r="60" spans="1:11" ht="21.75" customHeight="1" thickBot="1">
      <c r="A60" s="166" t="s">
        <v>132</v>
      </c>
      <c r="B60" s="157" t="s">
        <v>46</v>
      </c>
      <c r="C60" s="132" t="s">
        <v>57</v>
      </c>
      <c r="D60" s="133">
        <v>70000</v>
      </c>
      <c r="E60" s="234"/>
      <c r="F60" s="234">
        <v>0</v>
      </c>
      <c r="G60" s="133"/>
      <c r="H60" s="160"/>
      <c r="I60" s="164">
        <f t="shared" si="15"/>
        <v>0</v>
      </c>
      <c r="J60" s="165">
        <f t="shared" si="14"/>
        <v>70000</v>
      </c>
      <c r="K60" s="165">
        <f t="shared" si="16"/>
        <v>0</v>
      </c>
    </row>
    <row r="61" spans="1:11" ht="3" customHeight="1" hidden="1">
      <c r="A61" s="168" t="s">
        <v>56</v>
      </c>
      <c r="B61" s="192" t="s">
        <v>46</v>
      </c>
      <c r="C61" s="170" t="s">
        <v>57</v>
      </c>
      <c r="D61" s="171">
        <v>53000</v>
      </c>
      <c r="E61" s="171"/>
      <c r="F61" s="171"/>
      <c r="G61" s="171"/>
      <c r="H61" s="172"/>
      <c r="I61" s="173">
        <f aca="true" t="shared" si="17" ref="I61:I72">F61</f>
        <v>0</v>
      </c>
      <c r="J61" s="165">
        <f t="shared" si="14"/>
        <v>53000</v>
      </c>
      <c r="K61" s="165">
        <f t="shared" si="16"/>
        <v>0</v>
      </c>
    </row>
    <row r="62" spans="1:11" ht="33" customHeight="1" thickBot="1">
      <c r="A62" s="195" t="s">
        <v>157</v>
      </c>
      <c r="B62" s="232"/>
      <c r="C62" s="196" t="s">
        <v>191</v>
      </c>
      <c r="D62" s="198">
        <f>D63</f>
        <v>50000</v>
      </c>
      <c r="E62" s="198">
        <f>E63</f>
        <v>0</v>
      </c>
      <c r="F62" s="198">
        <f>F63</f>
        <v>0</v>
      </c>
      <c r="G62" s="198"/>
      <c r="H62" s="233"/>
      <c r="I62" s="225">
        <f t="shared" si="17"/>
        <v>0</v>
      </c>
      <c r="J62" s="236">
        <f aca="true" t="shared" si="18" ref="J62:J67">D62-I62</f>
        <v>50000</v>
      </c>
      <c r="K62" s="236">
        <f>E62-I62</f>
        <v>0</v>
      </c>
    </row>
    <row r="63" spans="1:11" ht="15.75" customHeight="1" thickBot="1">
      <c r="A63" s="166" t="s">
        <v>132</v>
      </c>
      <c r="B63" s="157" t="s">
        <v>46</v>
      </c>
      <c r="C63" s="132" t="s">
        <v>57</v>
      </c>
      <c r="D63" s="133">
        <v>50000</v>
      </c>
      <c r="E63" s="234"/>
      <c r="F63" s="234">
        <v>0</v>
      </c>
      <c r="G63" s="133"/>
      <c r="H63" s="160"/>
      <c r="I63" s="164">
        <f t="shared" si="17"/>
        <v>0</v>
      </c>
      <c r="J63" s="165">
        <f t="shared" si="18"/>
        <v>50000</v>
      </c>
      <c r="K63" s="165">
        <f>E63-I63</f>
        <v>0</v>
      </c>
    </row>
    <row r="64" spans="1:11" ht="21" customHeight="1" thickBot="1">
      <c r="A64" s="273"/>
      <c r="B64" s="304"/>
      <c r="C64" s="306" t="s">
        <v>142</v>
      </c>
      <c r="D64" s="305">
        <f aca="true" t="shared" si="19" ref="D64:F65">D65</f>
        <v>1472500</v>
      </c>
      <c r="E64" s="305">
        <f t="shared" si="19"/>
        <v>0</v>
      </c>
      <c r="F64" s="305">
        <f t="shared" si="19"/>
        <v>0</v>
      </c>
      <c r="G64" s="275"/>
      <c r="H64" s="275"/>
      <c r="I64" s="276">
        <f t="shared" si="17"/>
        <v>0</v>
      </c>
      <c r="J64" s="276">
        <f t="shared" si="18"/>
        <v>1472500</v>
      </c>
      <c r="K64" s="276">
        <f t="shared" si="16"/>
        <v>0</v>
      </c>
    </row>
    <row r="65" spans="1:11" ht="48" customHeight="1" thickBot="1">
      <c r="A65" s="208" t="s">
        <v>158</v>
      </c>
      <c r="B65" s="249"/>
      <c r="C65" s="216" t="s">
        <v>176</v>
      </c>
      <c r="D65" s="199">
        <f t="shared" si="19"/>
        <v>1472500</v>
      </c>
      <c r="E65" s="199">
        <f t="shared" si="19"/>
        <v>0</v>
      </c>
      <c r="F65" s="199">
        <f t="shared" si="19"/>
        <v>0</v>
      </c>
      <c r="G65" s="220"/>
      <c r="H65" s="220"/>
      <c r="I65" s="224">
        <f t="shared" si="17"/>
        <v>0</v>
      </c>
      <c r="J65" s="224">
        <f t="shared" si="18"/>
        <v>1472500</v>
      </c>
      <c r="K65" s="224">
        <f>E65-I65</f>
        <v>0</v>
      </c>
    </row>
    <row r="66" spans="1:11" ht="29.25" customHeight="1" thickBot="1">
      <c r="A66" s="207" t="s">
        <v>143</v>
      </c>
      <c r="B66" s="238" t="s">
        <v>185</v>
      </c>
      <c r="C66" s="174" t="s">
        <v>55</v>
      </c>
      <c r="D66" s="189">
        <v>1472500</v>
      </c>
      <c r="E66" s="189">
        <v>0</v>
      </c>
      <c r="F66" s="189">
        <v>0</v>
      </c>
      <c r="G66" s="221"/>
      <c r="H66" s="221"/>
      <c r="I66" s="173">
        <f t="shared" si="17"/>
        <v>0</v>
      </c>
      <c r="J66" s="173">
        <f t="shared" si="18"/>
        <v>1472500</v>
      </c>
      <c r="K66" s="173">
        <f>E66-I66</f>
        <v>0</v>
      </c>
    </row>
    <row r="67" spans="1:11" ht="36" customHeight="1">
      <c r="A67" s="274" t="s">
        <v>140</v>
      </c>
      <c r="B67" s="308"/>
      <c r="C67" s="309" t="s">
        <v>130</v>
      </c>
      <c r="D67" s="310">
        <f>D68+D71+D73+D75</f>
        <v>1478953</v>
      </c>
      <c r="E67" s="310">
        <f>E68+E71+E73</f>
        <v>0</v>
      </c>
      <c r="F67" s="310">
        <f>F68+F71+F73+F75</f>
        <v>749859.54</v>
      </c>
      <c r="G67" s="310"/>
      <c r="H67" s="310"/>
      <c r="I67" s="310">
        <f t="shared" si="17"/>
        <v>749859.54</v>
      </c>
      <c r="J67" s="310">
        <f t="shared" si="18"/>
        <v>729093.46</v>
      </c>
      <c r="K67" s="311">
        <f aca="true" t="shared" si="20" ref="K67:K72">E67-I67</f>
        <v>-749859.54</v>
      </c>
    </row>
    <row r="68" spans="1:11" ht="21" customHeight="1">
      <c r="A68" s="176" t="s">
        <v>159</v>
      </c>
      <c r="B68" s="176"/>
      <c r="C68" s="177" t="s">
        <v>210</v>
      </c>
      <c r="D68" s="178">
        <f>D69+D70</f>
        <v>806800</v>
      </c>
      <c r="E68" s="178">
        <f>E69+E70</f>
        <v>0</v>
      </c>
      <c r="F68" s="178">
        <f>F69+F70</f>
        <v>544939.89</v>
      </c>
      <c r="G68" s="178"/>
      <c r="H68" s="179"/>
      <c r="I68" s="178">
        <f t="shared" si="17"/>
        <v>544939.89</v>
      </c>
      <c r="J68" s="178">
        <f aca="true" t="shared" si="21" ref="J68:J74">D68-I68</f>
        <v>261860.11</v>
      </c>
      <c r="K68" s="178">
        <f t="shared" si="20"/>
        <v>-544939.89</v>
      </c>
    </row>
    <row r="69" spans="1:11" ht="30.75" customHeight="1">
      <c r="A69" s="136" t="s">
        <v>53</v>
      </c>
      <c r="B69" s="251" t="s">
        <v>46</v>
      </c>
      <c r="C69" s="137" t="s">
        <v>54</v>
      </c>
      <c r="D69" s="138">
        <v>656800</v>
      </c>
      <c r="E69" s="138"/>
      <c r="F69" s="138">
        <v>531637.75</v>
      </c>
      <c r="G69" s="138"/>
      <c r="H69" s="167"/>
      <c r="I69" s="194">
        <f t="shared" si="17"/>
        <v>531637.75</v>
      </c>
      <c r="J69" s="194">
        <f>D69-I69</f>
        <v>125162.25</v>
      </c>
      <c r="K69" s="194">
        <f t="shared" si="20"/>
        <v>-531637.75</v>
      </c>
    </row>
    <row r="70" spans="1:11" ht="30" customHeight="1">
      <c r="A70" s="226" t="s">
        <v>143</v>
      </c>
      <c r="B70" s="207" t="s">
        <v>46</v>
      </c>
      <c r="C70" s="185" t="s">
        <v>61</v>
      </c>
      <c r="D70" s="138">
        <v>150000</v>
      </c>
      <c r="E70" s="138"/>
      <c r="F70" s="138">
        <v>13302.14</v>
      </c>
      <c r="G70" s="138"/>
      <c r="H70" s="167"/>
      <c r="I70" s="194">
        <f t="shared" si="17"/>
        <v>13302.14</v>
      </c>
      <c r="J70" s="194">
        <f>D70-I70</f>
        <v>136697.86</v>
      </c>
      <c r="K70" s="194">
        <f t="shared" si="20"/>
        <v>-13302.14</v>
      </c>
    </row>
    <row r="71" spans="1:11" ht="34.5" customHeight="1">
      <c r="A71" s="180" t="s">
        <v>205</v>
      </c>
      <c r="B71" s="180"/>
      <c r="C71" s="181" t="s">
        <v>206</v>
      </c>
      <c r="D71" s="182">
        <f>D72</f>
        <v>10000</v>
      </c>
      <c r="E71" s="182">
        <f>E72</f>
        <v>0</v>
      </c>
      <c r="F71" s="182">
        <f>F72</f>
        <v>0</v>
      </c>
      <c r="G71" s="182"/>
      <c r="H71" s="183"/>
      <c r="I71" s="182">
        <f t="shared" si="17"/>
        <v>0</v>
      </c>
      <c r="J71" s="182">
        <f t="shared" si="21"/>
        <v>10000</v>
      </c>
      <c r="K71" s="182">
        <f t="shared" si="20"/>
        <v>0</v>
      </c>
    </row>
    <row r="72" spans="1:11" ht="31.5" customHeight="1">
      <c r="A72" s="180" t="s">
        <v>205</v>
      </c>
      <c r="B72" s="207" t="s">
        <v>46</v>
      </c>
      <c r="C72" s="298" t="s">
        <v>55</v>
      </c>
      <c r="D72" s="299">
        <v>10000</v>
      </c>
      <c r="E72" s="300"/>
      <c r="F72" s="300">
        <v>0</v>
      </c>
      <c r="G72" s="333"/>
      <c r="H72" s="333"/>
      <c r="I72" s="135">
        <f t="shared" si="17"/>
        <v>0</v>
      </c>
      <c r="J72" s="135">
        <f>D72-I72</f>
        <v>10000</v>
      </c>
      <c r="K72" s="135">
        <f t="shared" si="20"/>
        <v>0</v>
      </c>
    </row>
    <row r="73" spans="1:11" ht="34.5" customHeight="1">
      <c r="A73" s="208" t="s">
        <v>207</v>
      </c>
      <c r="B73" s="208"/>
      <c r="C73" s="307" t="s">
        <v>208</v>
      </c>
      <c r="D73" s="318">
        <f>D74+D78</f>
        <v>641153</v>
      </c>
      <c r="E73" s="318">
        <f>E74+E78</f>
        <v>0</v>
      </c>
      <c r="F73" s="334">
        <f>F74+F78</f>
        <v>183919.65</v>
      </c>
      <c r="G73" s="321"/>
      <c r="H73" s="321"/>
      <c r="I73" s="319"/>
      <c r="J73" s="320"/>
      <c r="K73" s="215"/>
    </row>
    <row r="74" spans="1:11" ht="25.5" customHeight="1">
      <c r="A74" s="226" t="s">
        <v>143</v>
      </c>
      <c r="B74" s="226" t="s">
        <v>46</v>
      </c>
      <c r="C74" s="186" t="s">
        <v>55</v>
      </c>
      <c r="D74" s="171">
        <v>500000</v>
      </c>
      <c r="E74" s="172"/>
      <c r="F74" s="172">
        <v>183919.65</v>
      </c>
      <c r="G74" s="175"/>
      <c r="H74" s="175"/>
      <c r="I74" s="171">
        <f>F74</f>
        <v>183919.65</v>
      </c>
      <c r="J74" s="171">
        <f t="shared" si="21"/>
        <v>316080.35</v>
      </c>
      <c r="K74" s="138">
        <f>E74-I74</f>
        <v>-183919.65</v>
      </c>
    </row>
    <row r="75" spans="1:11" ht="34.5" customHeight="1">
      <c r="A75" s="208" t="s">
        <v>216</v>
      </c>
      <c r="B75" s="208"/>
      <c r="C75" s="307" t="s">
        <v>217</v>
      </c>
      <c r="D75" s="318">
        <f>D76</f>
        <v>21000</v>
      </c>
      <c r="E75" s="318">
        <f>E76+E80</f>
        <v>0</v>
      </c>
      <c r="F75" s="334">
        <f>F76</f>
        <v>21000</v>
      </c>
      <c r="G75" s="321"/>
      <c r="H75" s="321"/>
      <c r="I75" s="319"/>
      <c r="J75" s="320"/>
      <c r="K75" s="215"/>
    </row>
    <row r="76" spans="1:11" ht="25.5" customHeight="1">
      <c r="A76" s="208" t="s">
        <v>216</v>
      </c>
      <c r="B76" s="226" t="s">
        <v>46</v>
      </c>
      <c r="C76" s="186" t="s">
        <v>61</v>
      </c>
      <c r="D76" s="171">
        <v>21000</v>
      </c>
      <c r="E76" s="172"/>
      <c r="F76" s="172">
        <v>21000</v>
      </c>
      <c r="G76" s="175"/>
      <c r="H76" s="175"/>
      <c r="I76" s="171">
        <f>F76</f>
        <v>21000</v>
      </c>
      <c r="J76" s="171">
        <f>D76-I76</f>
        <v>0</v>
      </c>
      <c r="K76" s="138">
        <f>E76-I76</f>
        <v>-21000</v>
      </c>
    </row>
    <row r="77" spans="1:11" ht="34.5" customHeight="1">
      <c r="A77" s="208" t="s">
        <v>207</v>
      </c>
      <c r="B77" s="208"/>
      <c r="C77" s="307" t="s">
        <v>211</v>
      </c>
      <c r="D77" s="318">
        <f>D78</f>
        <v>141153</v>
      </c>
      <c r="E77" s="318">
        <f>E78</f>
        <v>0</v>
      </c>
      <c r="F77" s="334">
        <f>F78</f>
        <v>0</v>
      </c>
      <c r="G77" s="321"/>
      <c r="H77" s="321"/>
      <c r="I77" s="319"/>
      <c r="J77" s="320"/>
      <c r="K77" s="215"/>
    </row>
    <row r="78" spans="1:11" ht="25.5" customHeight="1">
      <c r="A78" s="226" t="s">
        <v>143</v>
      </c>
      <c r="B78" s="207" t="s">
        <v>46</v>
      </c>
      <c r="C78" s="312" t="s">
        <v>57</v>
      </c>
      <c r="D78" s="175">
        <v>141153</v>
      </c>
      <c r="E78" s="175"/>
      <c r="F78" s="175">
        <v>0</v>
      </c>
      <c r="G78" s="175"/>
      <c r="H78" s="175"/>
      <c r="I78" s="171">
        <f>F78</f>
        <v>0</v>
      </c>
      <c r="J78" s="171">
        <f>D78-I78</f>
        <v>141153</v>
      </c>
      <c r="K78" s="138">
        <f>E78-I78</f>
        <v>0</v>
      </c>
    </row>
    <row r="79" spans="1:11" ht="33" customHeight="1">
      <c r="A79" s="273"/>
      <c r="B79" s="273"/>
      <c r="C79" s="277" t="s">
        <v>147</v>
      </c>
      <c r="D79" s="275">
        <f>D80+D82</f>
        <v>4347200</v>
      </c>
      <c r="E79" s="275">
        <f>E80+E82</f>
        <v>0</v>
      </c>
      <c r="F79" s="275">
        <f>F80+F82</f>
        <v>1301569.81</v>
      </c>
      <c r="G79" s="275"/>
      <c r="H79" s="275"/>
      <c r="I79" s="278">
        <f aca="true" t="shared" si="22" ref="I79:I85">F79</f>
        <v>1301569.81</v>
      </c>
      <c r="J79" s="278">
        <f aca="true" t="shared" si="23" ref="J79:J85">D79-I79</f>
        <v>3045630.19</v>
      </c>
      <c r="K79" s="278">
        <f aca="true" t="shared" si="24" ref="K79:K85">E79-I79</f>
        <v>-1301569.81</v>
      </c>
    </row>
    <row r="80" spans="1:11" ht="40.5" customHeight="1">
      <c r="A80" s="246" t="s">
        <v>160</v>
      </c>
      <c r="B80" s="218"/>
      <c r="C80" s="223" t="s">
        <v>177</v>
      </c>
      <c r="D80" s="220">
        <f>D81</f>
        <v>2984600</v>
      </c>
      <c r="E80" s="220">
        <f>E81</f>
        <v>0</v>
      </c>
      <c r="F80" s="220">
        <f>F81</f>
        <v>1177440.81</v>
      </c>
      <c r="G80" s="220"/>
      <c r="H80" s="220"/>
      <c r="I80" s="220">
        <f t="shared" si="22"/>
        <v>1177440.81</v>
      </c>
      <c r="J80" s="220">
        <f t="shared" si="23"/>
        <v>1807159.19</v>
      </c>
      <c r="K80" s="220">
        <f t="shared" si="24"/>
        <v>-1177440.81</v>
      </c>
    </row>
    <row r="81" spans="1:11" ht="40.5" customHeight="1">
      <c r="A81" s="243" t="s">
        <v>149</v>
      </c>
      <c r="B81" s="168" t="s">
        <v>46</v>
      </c>
      <c r="C81" s="244" t="s">
        <v>148</v>
      </c>
      <c r="D81" s="245">
        <v>2984600</v>
      </c>
      <c r="E81" s="245"/>
      <c r="F81" s="245">
        <v>1177440.81</v>
      </c>
      <c r="G81" s="245"/>
      <c r="H81" s="245"/>
      <c r="I81" s="175">
        <f t="shared" si="22"/>
        <v>1177440.81</v>
      </c>
      <c r="J81" s="175">
        <f t="shared" si="23"/>
        <v>1807159.19</v>
      </c>
      <c r="K81" s="175">
        <f t="shared" si="24"/>
        <v>-1177440.81</v>
      </c>
    </row>
    <row r="82" spans="1:11" ht="40.5" customHeight="1" thickBot="1">
      <c r="A82" s="246" t="s">
        <v>160</v>
      </c>
      <c r="B82" s="218"/>
      <c r="C82" s="223" t="s">
        <v>189</v>
      </c>
      <c r="D82" s="220">
        <f>D83+D84</f>
        <v>1362600</v>
      </c>
      <c r="E82" s="220">
        <f>E83</f>
        <v>0</v>
      </c>
      <c r="F82" s="220">
        <f>F83+F84</f>
        <v>124129</v>
      </c>
      <c r="G82" s="220"/>
      <c r="H82" s="220"/>
      <c r="I82" s="220">
        <f>F82</f>
        <v>124129</v>
      </c>
      <c r="J82" s="220">
        <f>D82-I82</f>
        <v>1238471</v>
      </c>
      <c r="K82" s="220">
        <f>E82-I82</f>
        <v>-124129</v>
      </c>
    </row>
    <row r="83" spans="1:11" ht="46.5" customHeight="1" thickBot="1">
      <c r="A83" s="243" t="s">
        <v>149</v>
      </c>
      <c r="B83" s="191" t="s">
        <v>190</v>
      </c>
      <c r="C83" s="329" t="s">
        <v>148</v>
      </c>
      <c r="D83" s="330">
        <v>65400</v>
      </c>
      <c r="E83" s="330"/>
      <c r="F83" s="330">
        <v>6207</v>
      </c>
      <c r="G83" s="330"/>
      <c r="H83" s="330"/>
      <c r="I83" s="332">
        <f>F83</f>
        <v>6207</v>
      </c>
      <c r="J83" s="173">
        <f>D83-I83</f>
        <v>59193</v>
      </c>
      <c r="K83" s="173">
        <f>E83-I83</f>
        <v>-6207</v>
      </c>
    </row>
    <row r="84" spans="1:11" ht="46.5" customHeight="1">
      <c r="A84" s="243" t="s">
        <v>149</v>
      </c>
      <c r="B84" s="191" t="s">
        <v>214</v>
      </c>
      <c r="C84" s="329" t="s">
        <v>148</v>
      </c>
      <c r="D84" s="330">
        <v>1297200</v>
      </c>
      <c r="E84" s="330"/>
      <c r="F84" s="330">
        <v>117922</v>
      </c>
      <c r="G84" s="330"/>
      <c r="H84" s="330"/>
      <c r="I84" s="332">
        <f>F84</f>
        <v>117922</v>
      </c>
      <c r="J84" s="173">
        <f>D84-I84</f>
        <v>1179278</v>
      </c>
      <c r="K84" s="173">
        <f>E84-I84</f>
        <v>-117922</v>
      </c>
    </row>
    <row r="85" spans="1:11" ht="23.25" customHeight="1">
      <c r="A85" s="195" t="s">
        <v>161</v>
      </c>
      <c r="B85" s="195"/>
      <c r="C85" s="196" t="s">
        <v>179</v>
      </c>
      <c r="D85" s="198">
        <f>D86</f>
        <v>90000</v>
      </c>
      <c r="E85" s="198">
        <f>E86</f>
        <v>0</v>
      </c>
      <c r="F85" s="198" t="str">
        <f>F86</f>
        <v>0,00</v>
      </c>
      <c r="G85" s="213"/>
      <c r="H85" s="213"/>
      <c r="I85" s="247" t="str">
        <f t="shared" si="22"/>
        <v>0,00</v>
      </c>
      <c r="J85" s="247">
        <f t="shared" si="23"/>
        <v>90000</v>
      </c>
      <c r="K85" s="247">
        <f t="shared" si="24"/>
        <v>0</v>
      </c>
    </row>
    <row r="86" spans="1:11" ht="27" customHeight="1" thickBot="1">
      <c r="A86" s="337" t="s">
        <v>60</v>
      </c>
      <c r="B86" s="226" t="s">
        <v>46</v>
      </c>
      <c r="C86" s="335" t="s">
        <v>61</v>
      </c>
      <c r="D86" s="336">
        <v>90000</v>
      </c>
      <c r="E86" s="328"/>
      <c r="F86" s="328" t="s">
        <v>215</v>
      </c>
      <c r="G86" s="327"/>
      <c r="H86" s="327"/>
      <c r="I86" s="175" t="str">
        <f>F86</f>
        <v>0,00</v>
      </c>
      <c r="J86" s="175">
        <f>D86-I86</f>
        <v>90000</v>
      </c>
      <c r="K86" s="175">
        <f>E86-I86</f>
        <v>0</v>
      </c>
    </row>
    <row r="87" spans="1:11" ht="26.25" thickBot="1">
      <c r="A87" s="338" t="s">
        <v>66</v>
      </c>
      <c r="B87" s="339">
        <v>450</v>
      </c>
      <c r="C87" s="340" t="s">
        <v>42</v>
      </c>
      <c r="D87" s="341"/>
      <c r="E87" s="340"/>
      <c r="F87" s="340"/>
      <c r="G87" s="342"/>
      <c r="H87" s="343"/>
      <c r="I87" s="344"/>
      <c r="J87" s="345" t="s">
        <v>129</v>
      </c>
      <c r="K87" s="346"/>
    </row>
    <row r="88" spans="1:11" ht="12.75">
      <c r="A88" s="184"/>
      <c r="B88" s="184"/>
      <c r="C88" s="184"/>
      <c r="D88" s="184"/>
      <c r="E88" s="184"/>
      <c r="F88" s="184"/>
      <c r="G88" s="184"/>
      <c r="H88" s="184"/>
      <c r="I88" s="184"/>
      <c r="J88" s="184"/>
      <c r="K88" s="184"/>
    </row>
    <row r="89" spans="1:11" ht="12.75">
      <c r="A89" s="184"/>
      <c r="B89" s="184"/>
      <c r="C89" s="184"/>
      <c r="D89" s="184"/>
      <c r="E89" s="184"/>
      <c r="F89" s="184"/>
      <c r="G89" s="184"/>
      <c r="H89" s="184"/>
      <c r="I89" s="184"/>
      <c r="J89" s="184"/>
      <c r="K89" s="184"/>
    </row>
    <row r="90" spans="1:11" ht="12.75">
      <c r="A90" s="184"/>
      <c r="B90" s="184"/>
      <c r="C90" s="184"/>
      <c r="D90" s="184"/>
      <c r="E90" s="184"/>
      <c r="F90" s="184"/>
      <c r="G90" s="184"/>
      <c r="H90" s="184"/>
      <c r="I90" s="184"/>
      <c r="J90" s="184"/>
      <c r="K90" s="184"/>
    </row>
    <row r="91" spans="1:11" ht="12.75">
      <c r="A91" s="184"/>
      <c r="B91" s="184"/>
      <c r="C91" s="184"/>
      <c r="D91" s="184"/>
      <c r="E91" s="184"/>
      <c r="F91" s="184"/>
      <c r="G91" s="184"/>
      <c r="H91" s="184"/>
      <c r="I91" s="184"/>
      <c r="J91" s="184"/>
      <c r="K91" s="184"/>
    </row>
    <row r="92" spans="1:11" ht="12.75">
      <c r="A92" s="184"/>
      <c r="B92" s="184"/>
      <c r="C92" s="184"/>
      <c r="D92" s="184"/>
      <c r="E92" s="184"/>
      <c r="F92" s="184"/>
      <c r="G92" s="184"/>
      <c r="H92" s="184"/>
      <c r="I92" s="184"/>
      <c r="J92" s="184"/>
      <c r="K92" s="184"/>
    </row>
    <row r="93" spans="1:11" ht="12.75">
      <c r="A93" s="184"/>
      <c r="B93" s="184"/>
      <c r="C93" s="184"/>
      <c r="D93" s="184"/>
      <c r="E93" s="184"/>
      <c r="F93" s="184"/>
      <c r="G93" s="184"/>
      <c r="H93" s="184"/>
      <c r="I93" s="184"/>
      <c r="J93" s="184"/>
      <c r="K93" s="184"/>
    </row>
  </sheetData>
  <sheetProtection/>
  <mergeCells count="1">
    <mergeCell ref="F3:I4"/>
  </mergeCells>
  <printOptions/>
  <pageMargins left="0.2362204724409449" right="0.2362204724409449" top="0.1968503937007874" bottom="0.1968503937007874" header="0.11811023622047245" footer="0.11811023622047245"/>
  <pageSetup fitToHeight="0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0"/>
  <sheetViews>
    <sheetView view="pageBreakPreview" zoomScaleSheetLayoutView="100" zoomScalePageLayoutView="0" workbookViewId="0" topLeftCell="A37">
      <selection activeCell="I102" sqref="I102"/>
    </sheetView>
  </sheetViews>
  <sheetFormatPr defaultColWidth="9.00390625" defaultRowHeight="12.75"/>
  <cols>
    <col min="1" max="1" width="30.25390625" style="50" customWidth="1"/>
    <col min="2" max="2" width="4.625" style="50" customWidth="1"/>
    <col min="3" max="3" width="20.75390625" style="50" customWidth="1"/>
    <col min="4" max="4" width="12.875" style="51" customWidth="1"/>
    <col min="5" max="5" width="12.75390625" style="51" customWidth="1"/>
    <col min="6" max="6" width="10.00390625" style="51" customWidth="1"/>
    <col min="7" max="7" width="10.375" style="51" customWidth="1"/>
    <col min="8" max="8" width="12.25390625" style="51" customWidth="1"/>
    <col min="9" max="9" width="12.875" style="0" customWidth="1"/>
    <col min="10" max="10" width="9.625" style="0" customWidth="1"/>
    <col min="11" max="11" width="10.375" style="0" customWidth="1"/>
  </cols>
  <sheetData>
    <row r="1" spans="1:9" ht="16.5" customHeight="1" hidden="1">
      <c r="A1" s="350" t="s">
        <v>67</v>
      </c>
      <c r="B1" s="350"/>
      <c r="C1" s="350"/>
      <c r="D1" s="350"/>
      <c r="E1" s="350"/>
      <c r="F1" s="350"/>
      <c r="G1" s="350"/>
      <c r="H1" s="350"/>
      <c r="I1" s="52" t="s">
        <v>68</v>
      </c>
    </row>
    <row r="2" spans="1:9" ht="12.75" customHeight="1" hidden="1">
      <c r="A2" s="53" t="s">
        <v>69</v>
      </c>
      <c r="B2" s="54"/>
      <c r="C2" s="55"/>
      <c r="D2" s="55"/>
      <c r="E2" s="55"/>
      <c r="F2" s="55"/>
      <c r="G2" s="55"/>
      <c r="H2" s="3" t="s">
        <v>70</v>
      </c>
      <c r="I2" s="56" t="s">
        <v>71</v>
      </c>
    </row>
    <row r="3" spans="1:9" ht="13.5" customHeight="1" hidden="1">
      <c r="A3" s="351" t="s">
        <v>133</v>
      </c>
      <c r="B3" s="351"/>
      <c r="C3" s="351"/>
      <c r="D3" s="351"/>
      <c r="E3" s="351"/>
      <c r="F3" s="351"/>
      <c r="G3" s="351"/>
      <c r="H3" s="2" t="s">
        <v>72</v>
      </c>
      <c r="I3" s="58" t="s">
        <v>73</v>
      </c>
    </row>
    <row r="4" spans="1:9" ht="18" customHeight="1" hidden="1">
      <c r="A4" s="2" t="s">
        <v>74</v>
      </c>
      <c r="B4" s="2"/>
      <c r="C4" s="2"/>
      <c r="D4" s="3"/>
      <c r="E4" s="3"/>
      <c r="F4" s="3"/>
      <c r="G4" s="3"/>
      <c r="H4" s="2" t="s">
        <v>75</v>
      </c>
      <c r="I4" s="59"/>
    </row>
    <row r="5" spans="1:9" ht="11.25" customHeight="1" hidden="1">
      <c r="A5" s="2" t="s">
        <v>76</v>
      </c>
      <c r="B5" s="2"/>
      <c r="C5" s="2"/>
      <c r="D5" s="3"/>
      <c r="E5" s="3"/>
      <c r="F5" s="3"/>
      <c r="G5" s="3"/>
      <c r="H5" s="2"/>
      <c r="I5" s="59"/>
    </row>
    <row r="6" spans="1:9" ht="15.75" customHeight="1" hidden="1">
      <c r="A6" s="2" t="s">
        <v>77</v>
      </c>
      <c r="B6" s="2"/>
      <c r="C6" s="2"/>
      <c r="D6" s="3"/>
      <c r="E6" s="3"/>
      <c r="F6" s="3"/>
      <c r="G6" s="3"/>
      <c r="H6" s="2" t="s">
        <v>78</v>
      </c>
      <c r="I6" s="59"/>
    </row>
    <row r="7" spans="1:9" ht="13.5" customHeight="1" hidden="1">
      <c r="A7" s="2" t="s">
        <v>79</v>
      </c>
      <c r="B7" s="2"/>
      <c r="C7" s="2"/>
      <c r="D7" s="3"/>
      <c r="E7" s="3"/>
      <c r="F7" s="3"/>
      <c r="G7" s="3"/>
      <c r="H7" s="2"/>
      <c r="I7" s="58"/>
    </row>
    <row r="8" spans="1:9" ht="13.5" customHeight="1" hidden="1">
      <c r="A8" s="2" t="s">
        <v>80</v>
      </c>
      <c r="B8" s="2"/>
      <c r="C8" s="2"/>
      <c r="D8" s="3"/>
      <c r="E8" s="3"/>
      <c r="F8" s="3"/>
      <c r="G8" s="3"/>
      <c r="H8" s="2" t="s">
        <v>81</v>
      </c>
      <c r="I8" s="60" t="s">
        <v>82</v>
      </c>
    </row>
    <row r="9" spans="2:9" ht="14.25" customHeight="1" hidden="1">
      <c r="B9" s="1"/>
      <c r="C9" s="1" t="s">
        <v>83</v>
      </c>
      <c r="D9" s="3"/>
      <c r="E9" s="3"/>
      <c r="F9" s="3"/>
      <c r="G9" s="3"/>
      <c r="H9" s="3"/>
      <c r="I9" s="4"/>
    </row>
    <row r="10" spans="1:9" ht="5.25" customHeight="1" hidden="1">
      <c r="A10" s="5"/>
      <c r="B10" s="5"/>
      <c r="C10" s="6"/>
      <c r="D10" s="7"/>
      <c r="E10" s="7"/>
      <c r="F10" s="7"/>
      <c r="G10" s="7"/>
      <c r="H10" s="7"/>
      <c r="I10" s="8"/>
    </row>
    <row r="11" spans="1:9" ht="12.75" customHeight="1" hidden="1">
      <c r="A11" s="9"/>
      <c r="B11" s="10"/>
      <c r="C11" s="16"/>
      <c r="D11" s="11"/>
      <c r="E11" s="61"/>
      <c r="F11" s="62" t="s">
        <v>3</v>
      </c>
      <c r="G11" s="63"/>
      <c r="H11" s="64"/>
      <c r="I11" s="12"/>
    </row>
    <row r="12" spans="1:9" ht="9.75" customHeight="1" hidden="1">
      <c r="A12" s="10"/>
      <c r="B12" s="10" t="s">
        <v>5</v>
      </c>
      <c r="C12" s="10"/>
      <c r="D12" s="11" t="s">
        <v>7</v>
      </c>
      <c r="E12" s="19" t="s">
        <v>14</v>
      </c>
      <c r="F12" s="20" t="s">
        <v>15</v>
      </c>
      <c r="G12" s="19" t="s">
        <v>16</v>
      </c>
      <c r="H12" s="21"/>
      <c r="I12" s="12" t="s">
        <v>84</v>
      </c>
    </row>
    <row r="13" spans="1:9" ht="9.75" customHeight="1" hidden="1">
      <c r="A13" s="10" t="s">
        <v>18</v>
      </c>
      <c r="B13" s="10" t="s">
        <v>10</v>
      </c>
      <c r="C13" s="16" t="s">
        <v>85</v>
      </c>
      <c r="D13" s="11" t="s">
        <v>12</v>
      </c>
      <c r="E13" s="22" t="s">
        <v>23</v>
      </c>
      <c r="F13" s="11" t="s">
        <v>24</v>
      </c>
      <c r="G13" s="11" t="s">
        <v>25</v>
      </c>
      <c r="H13" s="11" t="s">
        <v>26</v>
      </c>
      <c r="I13" s="12" t="s">
        <v>21</v>
      </c>
    </row>
    <row r="14" spans="1:9" ht="9.75" customHeight="1" hidden="1">
      <c r="A14" s="9"/>
      <c r="B14" s="10" t="s">
        <v>19</v>
      </c>
      <c r="C14" s="10"/>
      <c r="D14" s="11" t="s">
        <v>21</v>
      </c>
      <c r="E14" s="22" t="s">
        <v>30</v>
      </c>
      <c r="F14" s="11" t="s">
        <v>31</v>
      </c>
      <c r="G14" s="11"/>
      <c r="H14" s="11"/>
      <c r="I14" s="12"/>
    </row>
    <row r="15" spans="1:9" ht="9.75" customHeight="1" hidden="1">
      <c r="A15" s="9"/>
      <c r="B15" s="10"/>
      <c r="C15" s="10"/>
      <c r="D15" s="11"/>
      <c r="E15" s="22" t="s">
        <v>33</v>
      </c>
      <c r="F15" s="11"/>
      <c r="G15" s="11"/>
      <c r="H15" s="11"/>
      <c r="I15" s="12"/>
    </row>
    <row r="16" spans="1:9" ht="9.75" customHeight="1" hidden="1">
      <c r="A16" s="23">
        <v>1</v>
      </c>
      <c r="B16" s="24">
        <v>2</v>
      </c>
      <c r="C16" s="24">
        <v>3</v>
      </c>
      <c r="D16" s="25" t="s">
        <v>34</v>
      </c>
      <c r="E16" s="26" t="s">
        <v>35</v>
      </c>
      <c r="F16" s="25" t="s">
        <v>36</v>
      </c>
      <c r="G16" s="25" t="s">
        <v>37</v>
      </c>
      <c r="H16" s="25" t="s">
        <v>38</v>
      </c>
      <c r="I16" s="27" t="s">
        <v>39</v>
      </c>
    </row>
    <row r="17" spans="1:9" ht="15.75" customHeight="1" hidden="1">
      <c r="A17" s="65" t="s">
        <v>86</v>
      </c>
      <c r="B17" s="66" t="s">
        <v>87</v>
      </c>
      <c r="C17" s="67" t="s">
        <v>42</v>
      </c>
      <c r="D17" s="34"/>
      <c r="E17" s="34"/>
      <c r="F17" s="45"/>
      <c r="G17" s="45"/>
      <c r="H17" s="45"/>
      <c r="I17" s="68"/>
    </row>
    <row r="18" spans="1:9" ht="21.75" customHeight="1" hidden="1">
      <c r="A18" s="69" t="s">
        <v>88</v>
      </c>
      <c r="B18" s="70"/>
      <c r="C18" s="32"/>
      <c r="D18" s="34"/>
      <c r="E18" s="34"/>
      <c r="F18" s="45"/>
      <c r="G18" s="45"/>
      <c r="H18" s="45"/>
      <c r="I18" s="71"/>
    </row>
    <row r="19" spans="1:9" ht="15.75" customHeight="1" hidden="1">
      <c r="A19" s="49"/>
      <c r="B19" s="70"/>
      <c r="C19" s="45"/>
      <c r="D19" s="34"/>
      <c r="E19" s="34"/>
      <c r="F19" s="45"/>
      <c r="G19" s="45"/>
      <c r="H19" s="45"/>
      <c r="I19" s="71"/>
    </row>
    <row r="20" spans="1:9" ht="15.75" customHeight="1" hidden="1">
      <c r="A20" s="49"/>
      <c r="B20" s="70"/>
      <c r="C20" s="45"/>
      <c r="D20" s="34"/>
      <c r="E20" s="34"/>
      <c r="F20" s="45"/>
      <c r="G20" s="45"/>
      <c r="H20" s="45"/>
      <c r="I20" s="71"/>
    </row>
    <row r="21" spans="1:9" ht="15.75" customHeight="1" hidden="1">
      <c r="A21" s="49"/>
      <c r="B21" s="72"/>
      <c r="C21" s="45"/>
      <c r="D21" s="34"/>
      <c r="E21" s="34"/>
      <c r="F21" s="45"/>
      <c r="G21" s="45"/>
      <c r="H21" s="45"/>
      <c r="I21" s="71"/>
    </row>
    <row r="22" spans="1:9" ht="15" customHeight="1" hidden="1">
      <c r="A22" s="49"/>
      <c r="B22" s="72"/>
      <c r="C22" s="45"/>
      <c r="D22" s="34"/>
      <c r="E22" s="34"/>
      <c r="F22" s="45"/>
      <c r="G22" s="45"/>
      <c r="H22" s="45"/>
      <c r="I22" s="71"/>
    </row>
    <row r="23" spans="1:9" ht="15.75" customHeight="1" hidden="1">
      <c r="A23" s="49"/>
      <c r="B23" s="72"/>
      <c r="C23" s="45"/>
      <c r="D23" s="34"/>
      <c r="E23" s="34"/>
      <c r="F23" s="45"/>
      <c r="G23" s="45"/>
      <c r="H23" s="45"/>
      <c r="I23" s="71"/>
    </row>
    <row r="24" spans="1:9" ht="15.75" customHeight="1" hidden="1">
      <c r="A24" s="49"/>
      <c r="B24" s="72"/>
      <c r="C24" s="45"/>
      <c r="D24" s="34"/>
      <c r="E24" s="34"/>
      <c r="F24" s="45"/>
      <c r="G24" s="45"/>
      <c r="H24" s="45"/>
      <c r="I24" s="71"/>
    </row>
    <row r="25" spans="1:9" ht="15.75" customHeight="1" hidden="1">
      <c r="A25" s="49"/>
      <c r="B25" s="72"/>
      <c r="C25" s="45"/>
      <c r="D25" s="34"/>
      <c r="E25" s="34"/>
      <c r="F25" s="45"/>
      <c r="G25" s="45"/>
      <c r="H25" s="45"/>
      <c r="I25" s="71"/>
    </row>
    <row r="26" spans="1:9" ht="15.75" customHeight="1" hidden="1">
      <c r="A26" s="49"/>
      <c r="B26" s="72"/>
      <c r="C26" s="45"/>
      <c r="D26" s="34"/>
      <c r="E26" s="34"/>
      <c r="F26" s="45"/>
      <c r="G26" s="45"/>
      <c r="H26" s="45"/>
      <c r="I26" s="71"/>
    </row>
    <row r="27" spans="1:9" ht="15.75" customHeight="1" hidden="1">
      <c r="A27" s="49"/>
      <c r="B27" s="72"/>
      <c r="C27" s="45"/>
      <c r="D27" s="34"/>
      <c r="E27" s="34"/>
      <c r="F27" s="45"/>
      <c r="G27" s="45"/>
      <c r="H27" s="45"/>
      <c r="I27" s="71"/>
    </row>
    <row r="28" spans="1:9" ht="15.75" customHeight="1" hidden="1">
      <c r="A28" s="49"/>
      <c r="B28" s="72"/>
      <c r="C28" s="45"/>
      <c r="D28" s="34"/>
      <c r="E28" s="34"/>
      <c r="F28" s="45"/>
      <c r="G28" s="45"/>
      <c r="H28" s="45"/>
      <c r="I28" s="71"/>
    </row>
    <row r="29" spans="1:9" ht="15.75" customHeight="1" hidden="1">
      <c r="A29" s="49"/>
      <c r="B29" s="72"/>
      <c r="C29" s="45"/>
      <c r="D29" s="34"/>
      <c r="E29" s="34"/>
      <c r="F29" s="45"/>
      <c r="G29" s="45"/>
      <c r="H29" s="45"/>
      <c r="I29" s="71"/>
    </row>
    <row r="30" spans="1:9" ht="15.75" customHeight="1" hidden="1">
      <c r="A30" s="49"/>
      <c r="B30" s="72"/>
      <c r="C30" s="45"/>
      <c r="D30" s="34"/>
      <c r="E30" s="34"/>
      <c r="F30" s="45"/>
      <c r="G30" s="45"/>
      <c r="H30" s="45"/>
      <c r="I30" s="71"/>
    </row>
    <row r="31" spans="1:9" ht="15.75" customHeight="1" hidden="1">
      <c r="A31" s="49"/>
      <c r="B31" s="72"/>
      <c r="C31" s="45"/>
      <c r="D31" s="34"/>
      <c r="E31" s="34"/>
      <c r="F31" s="45"/>
      <c r="G31" s="45"/>
      <c r="H31" s="45"/>
      <c r="I31" s="71"/>
    </row>
    <row r="32" spans="1:9" ht="15.75" customHeight="1" hidden="1">
      <c r="A32" s="49"/>
      <c r="B32" s="72"/>
      <c r="C32" s="45"/>
      <c r="D32" s="34"/>
      <c r="E32" s="34"/>
      <c r="F32" s="45"/>
      <c r="G32" s="45"/>
      <c r="H32" s="45"/>
      <c r="I32" s="71"/>
    </row>
    <row r="33" spans="1:9" ht="15.75" customHeight="1" hidden="1">
      <c r="A33" s="49"/>
      <c r="B33" s="72"/>
      <c r="C33" s="45"/>
      <c r="D33" s="34"/>
      <c r="E33" s="34"/>
      <c r="F33" s="45"/>
      <c r="G33" s="45"/>
      <c r="H33" s="45"/>
      <c r="I33" s="71"/>
    </row>
    <row r="34" spans="1:9" ht="15.75" customHeight="1" hidden="1">
      <c r="A34" s="49"/>
      <c r="B34" s="72"/>
      <c r="C34" s="45"/>
      <c r="D34" s="34"/>
      <c r="E34" s="34"/>
      <c r="F34" s="45"/>
      <c r="G34" s="45"/>
      <c r="H34" s="45"/>
      <c r="I34" s="71"/>
    </row>
    <row r="35" spans="1:9" ht="15.75" customHeight="1" hidden="1">
      <c r="A35" s="49"/>
      <c r="B35" s="72"/>
      <c r="C35" s="45"/>
      <c r="D35" s="34"/>
      <c r="E35" s="34"/>
      <c r="F35" s="45"/>
      <c r="G35" s="45"/>
      <c r="H35" s="45"/>
      <c r="I35" s="71"/>
    </row>
    <row r="36" spans="1:9" ht="12.75" customHeight="1" hidden="1">
      <c r="A36" s="73"/>
      <c r="B36" s="74"/>
      <c r="C36" s="75"/>
      <c r="D36" s="35"/>
      <c r="E36" s="35"/>
      <c r="F36" s="75"/>
      <c r="G36" s="75"/>
      <c r="H36" s="75"/>
      <c r="I36" s="76"/>
    </row>
    <row r="37" spans="1:9" ht="0.75" customHeight="1">
      <c r="A37" s="42"/>
      <c r="B37" s="77"/>
      <c r="C37" s="4" t="s">
        <v>131</v>
      </c>
      <c r="D37" s="4"/>
      <c r="E37" s="4"/>
      <c r="F37" s="4"/>
      <c r="G37" s="4"/>
      <c r="H37" s="4"/>
      <c r="I37" s="4"/>
    </row>
    <row r="38" spans="1:9" ht="14.25" customHeight="1" hidden="1">
      <c r="A38" s="42"/>
      <c r="B38" s="77"/>
      <c r="C38" s="4" t="s">
        <v>89</v>
      </c>
      <c r="D38" s="4"/>
      <c r="E38" s="4"/>
      <c r="F38" s="4"/>
      <c r="G38" s="4"/>
      <c r="H38" s="4"/>
      <c r="I38" s="4"/>
    </row>
    <row r="39" spans="1:9" ht="18.75" customHeight="1" hidden="1">
      <c r="A39" s="47"/>
      <c r="B39" s="78"/>
      <c r="C39" s="48" t="s">
        <v>151</v>
      </c>
      <c r="D39" s="48"/>
      <c r="E39" s="48"/>
      <c r="F39" s="48"/>
      <c r="G39" s="48"/>
      <c r="H39" s="48"/>
      <c r="I39" s="48"/>
    </row>
    <row r="40" spans="1:11" ht="18.75" customHeight="1" hidden="1">
      <c r="A40" s="79"/>
      <c r="B40" s="10"/>
      <c r="C40" s="10" t="s">
        <v>2</v>
      </c>
      <c r="D40" s="11"/>
      <c r="E40" s="12"/>
      <c r="F40" s="347" t="s">
        <v>3</v>
      </c>
      <c r="G40" s="347"/>
      <c r="H40" s="347"/>
      <c r="I40" s="347"/>
      <c r="J40" s="80" t="s">
        <v>4</v>
      </c>
      <c r="K40" s="81"/>
    </row>
    <row r="41" spans="1:11" ht="16.5" customHeight="1" hidden="1">
      <c r="A41" s="82"/>
      <c r="B41" s="10" t="s">
        <v>5</v>
      </c>
      <c r="C41" s="16" t="s">
        <v>6</v>
      </c>
      <c r="D41" s="11" t="s">
        <v>7</v>
      </c>
      <c r="E41" s="12" t="s">
        <v>8</v>
      </c>
      <c r="F41" s="347"/>
      <c r="G41" s="347"/>
      <c r="H41" s="347"/>
      <c r="I41" s="347"/>
      <c r="J41" s="17" t="s">
        <v>9</v>
      </c>
      <c r="K41" s="83"/>
    </row>
    <row r="42" spans="1:11" ht="16.5" customHeight="1" hidden="1">
      <c r="A42" s="84"/>
      <c r="B42" s="10" t="s">
        <v>10</v>
      </c>
      <c r="C42" s="16" t="s">
        <v>11</v>
      </c>
      <c r="D42" s="11" t="s">
        <v>12</v>
      </c>
      <c r="E42" s="11" t="s">
        <v>13</v>
      </c>
      <c r="F42" s="19" t="s">
        <v>14</v>
      </c>
      <c r="G42" s="20" t="s">
        <v>15</v>
      </c>
      <c r="H42" s="19" t="s">
        <v>16</v>
      </c>
      <c r="I42" s="21"/>
      <c r="J42" s="12" t="s">
        <v>17</v>
      </c>
      <c r="K42" s="85" t="s">
        <v>17</v>
      </c>
    </row>
    <row r="43" spans="1:11" ht="14.25" customHeight="1" hidden="1">
      <c r="A43" s="82" t="s">
        <v>18</v>
      </c>
      <c r="B43" s="10" t="s">
        <v>19</v>
      </c>
      <c r="C43" s="10" t="s">
        <v>20</v>
      </c>
      <c r="D43" s="11" t="s">
        <v>21</v>
      </c>
      <c r="E43" s="22" t="s">
        <v>22</v>
      </c>
      <c r="F43" s="22" t="s">
        <v>23</v>
      </c>
      <c r="G43" s="11" t="s">
        <v>24</v>
      </c>
      <c r="H43" s="11" t="s">
        <v>25</v>
      </c>
      <c r="I43" s="11" t="s">
        <v>26</v>
      </c>
      <c r="J43" s="12" t="s">
        <v>27</v>
      </c>
      <c r="K43" s="85" t="s">
        <v>28</v>
      </c>
    </row>
    <row r="44" spans="1:11" ht="12.75" customHeight="1" hidden="1">
      <c r="A44" s="84"/>
      <c r="B44" s="10"/>
      <c r="C44" s="10" t="s">
        <v>29</v>
      </c>
      <c r="D44" s="11"/>
      <c r="E44" s="22"/>
      <c r="F44" s="22" t="s">
        <v>30</v>
      </c>
      <c r="G44" s="11" t="s">
        <v>31</v>
      </c>
      <c r="H44" s="11"/>
      <c r="I44" s="11"/>
      <c r="J44" s="12" t="s">
        <v>32</v>
      </c>
      <c r="K44" s="85" t="s">
        <v>13</v>
      </c>
    </row>
    <row r="45" spans="1:11" ht="14.25" customHeight="1" hidden="1">
      <c r="A45" s="84"/>
      <c r="B45" s="10"/>
      <c r="C45" s="10"/>
      <c r="D45" s="11"/>
      <c r="E45" s="22"/>
      <c r="F45" s="22" t="s">
        <v>33</v>
      </c>
      <c r="G45" s="11"/>
      <c r="H45" s="11"/>
      <c r="I45" s="11"/>
      <c r="J45" s="12"/>
      <c r="K45" s="85" t="s">
        <v>22</v>
      </c>
    </row>
    <row r="46" spans="1:11" ht="13.5" customHeight="1" hidden="1">
      <c r="A46" s="86">
        <v>1</v>
      </c>
      <c r="B46" s="24">
        <v>2</v>
      </c>
      <c r="C46" s="24">
        <v>3</v>
      </c>
      <c r="D46" s="25" t="s">
        <v>34</v>
      </c>
      <c r="E46" s="26" t="s">
        <v>35</v>
      </c>
      <c r="F46" s="26" t="s">
        <v>36</v>
      </c>
      <c r="G46" s="25" t="s">
        <v>37</v>
      </c>
      <c r="H46" s="25" t="s">
        <v>38</v>
      </c>
      <c r="I46" s="25" t="s">
        <v>39</v>
      </c>
      <c r="J46" s="87" t="s">
        <v>40</v>
      </c>
      <c r="K46" s="88" t="s">
        <v>41</v>
      </c>
    </row>
    <row r="47" spans="1:11" ht="15.75" customHeight="1" hidden="1">
      <c r="A47" s="89" t="s">
        <v>90</v>
      </c>
      <c r="B47" s="90"/>
      <c r="C47" s="40" t="s">
        <v>141</v>
      </c>
      <c r="D47" s="28">
        <f>D49+D50+D51</f>
        <v>3004100</v>
      </c>
      <c r="E47" s="28">
        <f>E49+E50+E51</f>
        <v>0</v>
      </c>
      <c r="F47" s="28">
        <f>F49+F50+F51</f>
        <v>1427317.7400000002</v>
      </c>
      <c r="G47" s="31"/>
      <c r="H47" s="31"/>
      <c r="I47" s="41">
        <f>F47</f>
        <v>1427317.7400000002</v>
      </c>
      <c r="J47" s="91">
        <f>D47-F47</f>
        <v>1576782.2599999998</v>
      </c>
      <c r="K47" s="91"/>
    </row>
    <row r="48" spans="1:11" ht="12.75" customHeight="1" hidden="1">
      <c r="A48" s="92"/>
      <c r="B48" s="93"/>
      <c r="C48" s="45"/>
      <c r="D48" s="33"/>
      <c r="E48" s="33"/>
      <c r="F48" s="29"/>
      <c r="G48" s="29"/>
      <c r="H48" s="29"/>
      <c r="I48" s="30"/>
      <c r="J48" s="91"/>
      <c r="K48" s="94"/>
    </row>
    <row r="49" spans="1:11" ht="14.25" customHeight="1" hidden="1">
      <c r="A49" s="92" t="s">
        <v>45</v>
      </c>
      <c r="B49" s="93"/>
      <c r="C49" s="45" t="s">
        <v>47</v>
      </c>
      <c r="D49" s="33">
        <v>2208000</v>
      </c>
      <c r="E49" s="33"/>
      <c r="F49" s="33">
        <v>1025963.31</v>
      </c>
      <c r="G49" s="29"/>
      <c r="H49" s="29"/>
      <c r="I49" s="41">
        <f>F49</f>
        <v>1025963.31</v>
      </c>
      <c r="J49" s="91">
        <f>D49-F49</f>
        <v>1182036.69</v>
      </c>
      <c r="K49" s="91"/>
    </row>
    <row r="50" spans="1:11" ht="15" customHeight="1" hidden="1">
      <c r="A50" s="92" t="s">
        <v>48</v>
      </c>
      <c r="B50" s="93"/>
      <c r="C50" s="45" t="s">
        <v>49</v>
      </c>
      <c r="D50" s="33">
        <v>99300</v>
      </c>
      <c r="E50" s="33"/>
      <c r="F50" s="33">
        <v>87623.36</v>
      </c>
      <c r="G50" s="29"/>
      <c r="H50" s="29"/>
      <c r="I50" s="41">
        <f>F50</f>
        <v>87623.36</v>
      </c>
      <c r="J50" s="91">
        <f>D50-F50</f>
        <v>11676.64</v>
      </c>
      <c r="K50" s="91"/>
    </row>
    <row r="51" spans="1:11" ht="15" customHeight="1" hidden="1">
      <c r="A51" s="92" t="s">
        <v>50</v>
      </c>
      <c r="B51" s="93"/>
      <c r="C51" s="45" t="s">
        <v>51</v>
      </c>
      <c r="D51" s="33">
        <v>696800</v>
      </c>
      <c r="E51" s="33"/>
      <c r="F51" s="33">
        <v>313731.07</v>
      </c>
      <c r="G51" s="29"/>
      <c r="H51" s="29"/>
      <c r="I51" s="41">
        <f>F51</f>
        <v>313731.07</v>
      </c>
      <c r="J51" s="91">
        <f>D51-F51</f>
        <v>383068.93</v>
      </c>
      <c r="K51" s="91"/>
    </row>
    <row r="52" spans="1:11" ht="13.5" customHeight="1" hidden="1">
      <c r="A52" s="92"/>
      <c r="B52" s="93"/>
      <c r="C52" s="45"/>
      <c r="D52" s="33"/>
      <c r="E52" s="33"/>
      <c r="F52" s="29"/>
      <c r="G52" s="29"/>
      <c r="H52" s="29"/>
      <c r="I52" s="30"/>
      <c r="J52" s="91"/>
      <c r="K52" s="94"/>
    </row>
    <row r="53" spans="1:11" ht="12.75" customHeight="1" hidden="1">
      <c r="A53" s="92"/>
      <c r="B53" s="93"/>
      <c r="C53" s="45"/>
      <c r="D53" s="34"/>
      <c r="E53" s="34"/>
      <c r="F53" s="45"/>
      <c r="G53" s="45"/>
      <c r="H53" s="45"/>
      <c r="I53" s="95"/>
      <c r="J53" s="96"/>
      <c r="K53" s="97"/>
    </row>
    <row r="54" spans="1:11" ht="16.5" customHeight="1" hidden="1">
      <c r="A54" s="92"/>
      <c r="B54" s="93"/>
      <c r="C54" s="45"/>
      <c r="D54" s="34" t="s">
        <v>150</v>
      </c>
      <c r="E54" s="34"/>
      <c r="F54" s="45"/>
      <c r="G54" s="45"/>
      <c r="H54" s="45"/>
      <c r="I54" s="95"/>
      <c r="J54" s="96"/>
      <c r="K54" s="97"/>
    </row>
    <row r="55" spans="1:11" ht="17.25" customHeight="1" hidden="1">
      <c r="A55" s="92"/>
      <c r="B55" s="93"/>
      <c r="C55" s="45"/>
      <c r="D55" s="34"/>
      <c r="E55" s="34"/>
      <c r="F55" s="45"/>
      <c r="G55" s="45"/>
      <c r="H55" s="45"/>
      <c r="I55" s="95"/>
      <c r="J55" s="96"/>
      <c r="K55" s="97"/>
    </row>
    <row r="56" spans="1:11" ht="16.5" customHeight="1" hidden="1">
      <c r="A56" s="92"/>
      <c r="B56" s="93"/>
      <c r="C56" s="45"/>
      <c r="D56" s="34"/>
      <c r="E56" s="34"/>
      <c r="F56" s="45"/>
      <c r="G56" s="45"/>
      <c r="H56" s="45"/>
      <c r="I56" s="95"/>
      <c r="J56" s="96"/>
      <c r="K56" s="97"/>
    </row>
    <row r="57" spans="1:11" ht="15.75" customHeight="1" hidden="1">
      <c r="A57" s="92"/>
      <c r="B57" s="93"/>
      <c r="C57" s="45"/>
      <c r="D57" s="34"/>
      <c r="E57" s="34"/>
      <c r="F57" s="45"/>
      <c r="G57" s="45"/>
      <c r="H57" s="45"/>
      <c r="I57" s="95"/>
      <c r="J57" s="96"/>
      <c r="K57" s="97"/>
    </row>
    <row r="58" spans="1:11" ht="14.25" customHeight="1" hidden="1">
      <c r="A58" s="98"/>
      <c r="B58" s="99"/>
      <c r="C58" s="44"/>
      <c r="D58" s="44"/>
      <c r="E58" s="44"/>
      <c r="F58" s="44"/>
      <c r="G58" s="44"/>
      <c r="H58" s="44"/>
      <c r="I58" s="100"/>
      <c r="J58" s="101"/>
      <c r="K58" s="102"/>
    </row>
    <row r="59" spans="1:9" ht="15" customHeight="1" hidden="1">
      <c r="A59" s="103"/>
      <c r="B59" s="104"/>
      <c r="C59" s="57"/>
      <c r="D59" s="105"/>
      <c r="E59" s="105"/>
      <c r="F59" s="105"/>
      <c r="G59" s="105"/>
      <c r="H59" s="106"/>
      <c r="I59" s="105"/>
    </row>
    <row r="60" spans="2:9" ht="15">
      <c r="B60" s="1" t="s">
        <v>91</v>
      </c>
      <c r="C60" s="2"/>
      <c r="D60" s="3"/>
      <c r="E60" s="3"/>
      <c r="F60" s="3"/>
      <c r="G60" s="3"/>
      <c r="I60" s="106" t="s">
        <v>92</v>
      </c>
    </row>
    <row r="61" spans="1:9" ht="11.25" customHeight="1">
      <c r="A61" s="5"/>
      <c r="B61" s="107"/>
      <c r="C61" s="6" t="s">
        <v>196</v>
      </c>
      <c r="D61" s="7"/>
      <c r="E61" s="7"/>
      <c r="F61" s="7"/>
      <c r="G61" s="7"/>
      <c r="H61" s="7"/>
      <c r="I61" s="8"/>
    </row>
    <row r="62" spans="1:9" ht="12.75">
      <c r="A62" s="9"/>
      <c r="B62" s="10"/>
      <c r="C62" s="16"/>
      <c r="D62" s="11"/>
      <c r="E62" s="61"/>
      <c r="F62" s="62" t="s">
        <v>3</v>
      </c>
      <c r="G62" s="63"/>
      <c r="H62" s="64"/>
      <c r="I62" s="13"/>
    </row>
    <row r="63" spans="1:9" ht="10.5" customHeight="1">
      <c r="A63" s="108"/>
      <c r="B63" s="10" t="s">
        <v>5</v>
      </c>
      <c r="C63" s="10" t="s">
        <v>93</v>
      </c>
      <c r="D63" s="11" t="s">
        <v>7</v>
      </c>
      <c r="E63" s="19" t="s">
        <v>14</v>
      </c>
      <c r="F63" s="20" t="s">
        <v>15</v>
      </c>
      <c r="G63" s="19" t="s">
        <v>16</v>
      </c>
      <c r="H63" s="21"/>
      <c r="I63" s="19" t="s">
        <v>84</v>
      </c>
    </row>
    <row r="64" spans="1:9" ht="10.5" customHeight="1">
      <c r="A64" s="10" t="s">
        <v>18</v>
      </c>
      <c r="B64" s="10" t="s">
        <v>10</v>
      </c>
      <c r="C64" s="16" t="s">
        <v>94</v>
      </c>
      <c r="D64" s="11" t="s">
        <v>12</v>
      </c>
      <c r="E64" s="22" t="s">
        <v>23</v>
      </c>
      <c r="F64" s="11" t="s">
        <v>24</v>
      </c>
      <c r="G64" s="11" t="s">
        <v>25</v>
      </c>
      <c r="H64" s="11" t="s">
        <v>26</v>
      </c>
      <c r="I64" s="11" t="s">
        <v>21</v>
      </c>
    </row>
    <row r="65" spans="1:9" ht="9.75" customHeight="1">
      <c r="A65" s="9"/>
      <c r="B65" s="10" t="s">
        <v>19</v>
      </c>
      <c r="C65" s="10" t="s">
        <v>95</v>
      </c>
      <c r="D65" s="11" t="s">
        <v>21</v>
      </c>
      <c r="E65" s="22" t="s">
        <v>30</v>
      </c>
      <c r="F65" s="11" t="s">
        <v>31</v>
      </c>
      <c r="G65" s="11"/>
      <c r="H65" s="11"/>
      <c r="I65" s="11"/>
    </row>
    <row r="66" spans="1:9" ht="10.5" customHeight="1">
      <c r="A66" s="9"/>
      <c r="B66" s="10"/>
      <c r="C66" s="10"/>
      <c r="D66" s="11"/>
      <c r="E66" s="22" t="s">
        <v>33</v>
      </c>
      <c r="F66" s="11"/>
      <c r="G66" s="11"/>
      <c r="H66" s="11"/>
      <c r="I66" s="109"/>
    </row>
    <row r="67" spans="1:9" ht="9.75" customHeight="1">
      <c r="A67" s="23">
        <v>1</v>
      </c>
      <c r="B67" s="24">
        <v>2</v>
      </c>
      <c r="C67" s="24">
        <v>3</v>
      </c>
      <c r="D67" s="25" t="s">
        <v>34</v>
      </c>
      <c r="E67" s="26" t="s">
        <v>35</v>
      </c>
      <c r="F67" s="25" t="s">
        <v>36</v>
      </c>
      <c r="G67" s="25" t="s">
        <v>37</v>
      </c>
      <c r="H67" s="25" t="s">
        <v>38</v>
      </c>
      <c r="I67" s="25" t="s">
        <v>39</v>
      </c>
    </row>
    <row r="68" spans="1:9" ht="25.5" customHeight="1">
      <c r="A68" s="46" t="s">
        <v>96</v>
      </c>
      <c r="B68" s="66" t="s">
        <v>97</v>
      </c>
      <c r="C68" s="67" t="s">
        <v>42</v>
      </c>
      <c r="D68" s="33">
        <v>1458544.22</v>
      </c>
      <c r="E68" s="33">
        <v>-961966.78</v>
      </c>
      <c r="F68" s="29"/>
      <c r="G68" s="29"/>
      <c r="H68" s="29">
        <v>-961966.78</v>
      </c>
      <c r="I68" s="110">
        <v>496577.44</v>
      </c>
    </row>
    <row r="69" spans="1:9" ht="13.5" customHeight="1">
      <c r="A69" s="42" t="s">
        <v>98</v>
      </c>
      <c r="B69" s="111"/>
      <c r="C69" s="39"/>
      <c r="D69" s="36"/>
      <c r="E69" s="36"/>
      <c r="F69" s="37"/>
      <c r="G69" s="37"/>
      <c r="H69" s="348">
        <f>E69</f>
        <v>0</v>
      </c>
      <c r="I69" s="349">
        <f>D69-E69</f>
        <v>0</v>
      </c>
    </row>
    <row r="70" spans="1:9" ht="23.25" customHeight="1">
      <c r="A70" s="46" t="s">
        <v>99</v>
      </c>
      <c r="B70" s="112" t="s">
        <v>100</v>
      </c>
      <c r="C70" s="34" t="s">
        <v>42</v>
      </c>
      <c r="D70" s="33"/>
      <c r="E70" s="33"/>
      <c r="F70" s="29"/>
      <c r="G70" s="29"/>
      <c r="H70" s="348"/>
      <c r="I70" s="349"/>
    </row>
    <row r="71" spans="1:9" ht="12.75" customHeight="1" hidden="1">
      <c r="A71" s="42" t="s">
        <v>101</v>
      </c>
      <c r="B71" s="111"/>
      <c r="C71" s="35"/>
      <c r="D71" s="36"/>
      <c r="E71" s="36"/>
      <c r="F71" s="37"/>
      <c r="G71" s="37"/>
      <c r="H71" s="348">
        <f>E71</f>
        <v>0</v>
      </c>
      <c r="I71" s="349">
        <f>D71-E71</f>
        <v>0</v>
      </c>
    </row>
    <row r="72" spans="1:9" ht="12.75" customHeight="1" hidden="1">
      <c r="A72" s="46"/>
      <c r="B72" s="113"/>
      <c r="C72" s="34"/>
      <c r="D72" s="33"/>
      <c r="E72" s="33"/>
      <c r="F72" s="29"/>
      <c r="G72" s="29"/>
      <c r="H72" s="348"/>
      <c r="I72" s="349"/>
    </row>
    <row r="73" spans="1:9" ht="12.75" customHeight="1" hidden="1">
      <c r="A73" s="46"/>
      <c r="B73" s="113"/>
      <c r="C73" s="34"/>
      <c r="D73" s="33"/>
      <c r="E73" s="33"/>
      <c r="F73" s="29"/>
      <c r="G73" s="29"/>
      <c r="H73" s="29">
        <f>E73</f>
        <v>0</v>
      </c>
      <c r="I73" s="110">
        <f>D73-E73</f>
        <v>0</v>
      </c>
    </row>
    <row r="74" spans="1:9" ht="12.75" customHeight="1" hidden="1">
      <c r="A74" s="46"/>
      <c r="B74" s="113"/>
      <c r="C74" s="34"/>
      <c r="D74" s="33"/>
      <c r="E74" s="33"/>
      <c r="F74" s="29"/>
      <c r="G74" s="29"/>
      <c r="H74" s="29">
        <f>E74</f>
        <v>0</v>
      </c>
      <c r="I74" s="110">
        <f>D74-E74</f>
        <v>0</v>
      </c>
    </row>
    <row r="75" spans="1:9" ht="12.75" customHeight="1" hidden="1">
      <c r="A75" s="46"/>
      <c r="B75" s="72"/>
      <c r="C75" s="34"/>
      <c r="D75" s="33"/>
      <c r="E75" s="33"/>
      <c r="F75" s="29"/>
      <c r="G75" s="29"/>
      <c r="H75" s="29">
        <f>E75</f>
        <v>0</v>
      </c>
      <c r="I75" s="110">
        <f>D75-E75</f>
        <v>0</v>
      </c>
    </row>
    <row r="76" spans="1:9" ht="21" customHeight="1">
      <c r="A76" s="46" t="s">
        <v>102</v>
      </c>
      <c r="B76" s="70" t="s">
        <v>103</v>
      </c>
      <c r="C76" s="34" t="s">
        <v>42</v>
      </c>
      <c r="D76" s="33"/>
      <c r="E76" s="33"/>
      <c r="F76" s="29"/>
      <c r="G76" s="29"/>
      <c r="H76" s="29">
        <f>E76</f>
        <v>0</v>
      </c>
      <c r="I76" s="110">
        <f>D76-E76</f>
        <v>0</v>
      </c>
    </row>
    <row r="77" spans="1:9" ht="18.75" customHeight="1">
      <c r="A77" s="42" t="s">
        <v>101</v>
      </c>
      <c r="B77" s="111"/>
      <c r="C77" s="35"/>
      <c r="D77" s="36"/>
      <c r="E77" s="36">
        <v>0</v>
      </c>
      <c r="F77" s="37"/>
      <c r="G77" s="37"/>
      <c r="H77" s="348">
        <f>E77</f>
        <v>0</v>
      </c>
      <c r="I77" s="349">
        <f>D77-E77</f>
        <v>0</v>
      </c>
    </row>
    <row r="78" spans="1:9" ht="0.75" customHeight="1">
      <c r="A78" s="46"/>
      <c r="B78" s="112"/>
      <c r="C78" s="34"/>
      <c r="D78" s="33"/>
      <c r="E78" s="33"/>
      <c r="F78" s="29"/>
      <c r="G78" s="29"/>
      <c r="H78" s="348"/>
      <c r="I78" s="349"/>
    </row>
    <row r="79" spans="1:9" ht="12.75" customHeight="1" hidden="1">
      <c r="A79" s="46"/>
      <c r="B79" s="112"/>
      <c r="C79" s="34"/>
      <c r="D79" s="33"/>
      <c r="E79" s="33"/>
      <c r="F79" s="29"/>
      <c r="G79" s="29"/>
      <c r="H79" s="29">
        <f>E79</f>
        <v>0</v>
      </c>
      <c r="I79" s="110">
        <f>D79-E79</f>
        <v>0</v>
      </c>
    </row>
    <row r="80" spans="1:9" ht="18.75" customHeight="1">
      <c r="A80" s="46" t="s">
        <v>104</v>
      </c>
      <c r="B80" s="70" t="s">
        <v>105</v>
      </c>
      <c r="C80" s="34"/>
      <c r="D80" s="33">
        <v>1458544.22</v>
      </c>
      <c r="E80" s="33">
        <f>E81+E82</f>
        <v>-961966.7800000012</v>
      </c>
      <c r="F80" s="29"/>
      <c r="G80" s="33"/>
      <c r="H80" s="29">
        <f>E80</f>
        <v>-961966.7800000012</v>
      </c>
      <c r="I80" s="110">
        <f>D80-H80</f>
        <v>2420511.000000001</v>
      </c>
    </row>
    <row r="81" spans="1:9" ht="20.25" customHeight="1">
      <c r="A81" s="46" t="s">
        <v>106</v>
      </c>
      <c r="B81" s="70" t="s">
        <v>107</v>
      </c>
      <c r="C81" s="34" t="s">
        <v>108</v>
      </c>
      <c r="D81" s="33">
        <v>-11569465.47</v>
      </c>
      <c r="E81" s="33">
        <v>-11264990.46</v>
      </c>
      <c r="F81" s="29"/>
      <c r="G81" s="33"/>
      <c r="H81" s="29">
        <f>E81</f>
        <v>-11264990.46</v>
      </c>
      <c r="I81" s="110">
        <f>D81-H81</f>
        <v>-304475.0099999998</v>
      </c>
    </row>
    <row r="82" spans="1:9" ht="21.75" customHeight="1">
      <c r="A82" s="46" t="s">
        <v>109</v>
      </c>
      <c r="B82" s="70" t="s">
        <v>110</v>
      </c>
      <c r="C82" s="34" t="s">
        <v>111</v>
      </c>
      <c r="D82" s="33">
        <v>10303023.68</v>
      </c>
      <c r="E82" s="33">
        <v>10303023.68</v>
      </c>
      <c r="F82" s="45"/>
      <c r="G82" s="34"/>
      <c r="H82" s="29">
        <f>E82</f>
        <v>10303023.68</v>
      </c>
      <c r="I82" s="110">
        <v>2724986.01</v>
      </c>
    </row>
    <row r="83" spans="1:9" ht="28.5" customHeight="1">
      <c r="A83" s="46" t="s">
        <v>112</v>
      </c>
      <c r="B83" s="111" t="s">
        <v>113</v>
      </c>
      <c r="C83" s="34" t="s">
        <v>42</v>
      </c>
      <c r="D83" s="35" t="s">
        <v>42</v>
      </c>
      <c r="E83" s="35" t="s">
        <v>193</v>
      </c>
      <c r="F83" s="75"/>
      <c r="G83" s="35"/>
      <c r="H83" s="75"/>
      <c r="I83" s="76" t="s">
        <v>42</v>
      </c>
    </row>
    <row r="84" spans="1:9" ht="36" customHeight="1">
      <c r="A84" s="46" t="s">
        <v>114</v>
      </c>
      <c r="B84" s="70" t="s">
        <v>115</v>
      </c>
      <c r="C84" s="38" t="s">
        <v>42</v>
      </c>
      <c r="D84" s="38" t="s">
        <v>42</v>
      </c>
      <c r="E84" s="114"/>
      <c r="F84" s="38"/>
      <c r="G84" s="38" t="s">
        <v>42</v>
      </c>
      <c r="H84" s="38"/>
      <c r="I84" s="115" t="s">
        <v>42</v>
      </c>
    </row>
    <row r="85" spans="1:9" ht="14.25" customHeight="1">
      <c r="A85" s="42" t="s">
        <v>101</v>
      </c>
      <c r="B85" s="111"/>
      <c r="C85" s="35"/>
      <c r="D85" s="35"/>
      <c r="E85" s="35"/>
      <c r="F85" s="75"/>
      <c r="G85" s="75"/>
      <c r="H85" s="75"/>
      <c r="I85" s="76"/>
    </row>
    <row r="86" spans="1:9" ht="23.25" customHeight="1">
      <c r="A86" s="46" t="s">
        <v>116</v>
      </c>
      <c r="B86" s="112" t="s">
        <v>117</v>
      </c>
      <c r="C86" s="45" t="s">
        <v>42</v>
      </c>
      <c r="D86" s="34" t="s">
        <v>42</v>
      </c>
      <c r="E86" s="34"/>
      <c r="F86" s="45" t="s">
        <v>42</v>
      </c>
      <c r="G86" s="34" t="s">
        <v>42</v>
      </c>
      <c r="H86" s="45"/>
      <c r="I86" s="71" t="s">
        <v>42</v>
      </c>
    </row>
    <row r="87" spans="1:9" ht="24.75" customHeight="1">
      <c r="A87" s="116" t="s">
        <v>118</v>
      </c>
      <c r="B87" s="117" t="s">
        <v>119</v>
      </c>
      <c r="C87" s="44" t="s">
        <v>42</v>
      </c>
      <c r="D87" s="118" t="s">
        <v>42</v>
      </c>
      <c r="E87" s="118"/>
      <c r="F87" s="44"/>
      <c r="G87" s="118" t="s">
        <v>42</v>
      </c>
      <c r="H87" s="44"/>
      <c r="I87" s="119" t="s">
        <v>42</v>
      </c>
    </row>
    <row r="88" spans="1:9" ht="12.75" customHeight="1" hidden="1">
      <c r="A88" s="42"/>
      <c r="B88" s="120"/>
      <c r="C88" s="4"/>
      <c r="D88" s="4"/>
      <c r="E88" s="4"/>
      <c r="F88" s="4"/>
      <c r="G88" s="4"/>
      <c r="H88" s="106" t="s">
        <v>120</v>
      </c>
      <c r="I88" s="4"/>
    </row>
    <row r="89" spans="1:9" ht="12.75" customHeight="1" hidden="1">
      <c r="A89" s="121"/>
      <c r="B89" s="122"/>
      <c r="C89" s="123"/>
      <c r="D89" s="123"/>
      <c r="E89" s="123"/>
      <c r="F89" s="123"/>
      <c r="G89" s="123"/>
      <c r="H89" s="106"/>
      <c r="I89" s="123"/>
    </row>
    <row r="90" spans="1:9" ht="12.75" customHeight="1" hidden="1">
      <c r="A90" s="9"/>
      <c r="B90" s="16"/>
      <c r="C90" s="16"/>
      <c r="D90" s="11"/>
      <c r="E90" s="124"/>
      <c r="F90" s="125" t="s">
        <v>3</v>
      </c>
      <c r="G90" s="18"/>
      <c r="H90" s="64"/>
      <c r="I90" s="12"/>
    </row>
    <row r="91" spans="1:9" ht="12.75" customHeight="1" hidden="1">
      <c r="A91" s="108"/>
      <c r="B91" s="10" t="s">
        <v>5</v>
      </c>
      <c r="C91" s="10" t="s">
        <v>93</v>
      </c>
      <c r="D91" s="11" t="s">
        <v>7</v>
      </c>
      <c r="E91" s="19" t="s">
        <v>14</v>
      </c>
      <c r="F91" s="20" t="s">
        <v>15</v>
      </c>
      <c r="G91" s="19" t="s">
        <v>16</v>
      </c>
      <c r="H91" s="21"/>
      <c r="I91" s="12" t="s">
        <v>84</v>
      </c>
    </row>
    <row r="92" spans="1:9" ht="12.75" customHeight="1" hidden="1">
      <c r="A92" s="10" t="s">
        <v>18</v>
      </c>
      <c r="B92" s="10" t="s">
        <v>10</v>
      </c>
      <c r="C92" s="16" t="s">
        <v>94</v>
      </c>
      <c r="D92" s="11" t="s">
        <v>12</v>
      </c>
      <c r="E92" s="22" t="s">
        <v>23</v>
      </c>
      <c r="F92" s="11" t="s">
        <v>24</v>
      </c>
      <c r="G92" s="11" t="s">
        <v>25</v>
      </c>
      <c r="H92" s="11" t="s">
        <v>26</v>
      </c>
      <c r="I92" s="12" t="s">
        <v>21</v>
      </c>
    </row>
    <row r="93" spans="1:9" ht="12.75" customHeight="1" hidden="1">
      <c r="A93" s="9"/>
      <c r="B93" s="10" t="s">
        <v>19</v>
      </c>
      <c r="C93" s="10" t="s">
        <v>95</v>
      </c>
      <c r="D93" s="11" t="s">
        <v>21</v>
      </c>
      <c r="E93" s="22" t="s">
        <v>30</v>
      </c>
      <c r="F93" s="11" t="s">
        <v>31</v>
      </c>
      <c r="G93" s="11"/>
      <c r="H93" s="11"/>
      <c r="I93" s="12"/>
    </row>
    <row r="94" spans="1:9" ht="12.75" customHeight="1" hidden="1">
      <c r="A94" s="9"/>
      <c r="B94" s="10"/>
      <c r="C94" s="10"/>
      <c r="D94" s="11"/>
      <c r="E94" s="22" t="s">
        <v>33</v>
      </c>
      <c r="F94" s="11"/>
      <c r="G94" s="11"/>
      <c r="H94" s="11"/>
      <c r="I94" s="12"/>
    </row>
    <row r="95" spans="1:9" ht="12.75" customHeight="1" hidden="1">
      <c r="A95" s="23">
        <v>1</v>
      </c>
      <c r="B95" s="24">
        <v>2</v>
      </c>
      <c r="C95" s="24">
        <v>3</v>
      </c>
      <c r="D95" s="25" t="s">
        <v>34</v>
      </c>
      <c r="E95" s="26" t="s">
        <v>35</v>
      </c>
      <c r="F95" s="25" t="s">
        <v>36</v>
      </c>
      <c r="G95" s="25" t="s">
        <v>37</v>
      </c>
      <c r="H95" s="25" t="s">
        <v>38</v>
      </c>
      <c r="I95" s="27" t="s">
        <v>39</v>
      </c>
    </row>
    <row r="96" spans="1:9" ht="12.75" customHeight="1" hidden="1">
      <c r="A96" s="46" t="s">
        <v>121</v>
      </c>
      <c r="B96" s="111" t="s">
        <v>122</v>
      </c>
      <c r="C96" s="38" t="s">
        <v>42</v>
      </c>
      <c r="D96" s="34" t="s">
        <v>42</v>
      </c>
      <c r="E96" s="34" t="s">
        <v>42</v>
      </c>
      <c r="F96" s="38"/>
      <c r="G96" s="34"/>
      <c r="H96" s="38"/>
      <c r="I96" s="115" t="s">
        <v>42</v>
      </c>
    </row>
    <row r="97" spans="1:9" ht="12.75" customHeight="1" hidden="1">
      <c r="A97" s="42" t="s">
        <v>98</v>
      </c>
      <c r="B97" s="111"/>
      <c r="C97" s="126"/>
      <c r="D97" s="35"/>
      <c r="E97" s="35"/>
      <c r="F97" s="20" t="s">
        <v>123</v>
      </c>
      <c r="G97" s="35"/>
      <c r="H97" s="20"/>
      <c r="I97" s="127"/>
    </row>
    <row r="98" spans="1:9" ht="22.5" hidden="1">
      <c r="A98" s="46" t="s">
        <v>124</v>
      </c>
      <c r="B98" s="112" t="s">
        <v>125</v>
      </c>
      <c r="C98" s="35" t="s">
        <v>42</v>
      </c>
      <c r="D98" s="75" t="s">
        <v>42</v>
      </c>
      <c r="E98" s="75" t="s">
        <v>42</v>
      </c>
      <c r="F98" s="75"/>
      <c r="G98" s="75"/>
      <c r="H98" s="75"/>
      <c r="I98" s="76" t="s">
        <v>42</v>
      </c>
    </row>
    <row r="99" spans="1:9" ht="12.75" customHeight="1" hidden="1">
      <c r="A99" s="46" t="s">
        <v>126</v>
      </c>
      <c r="B99" s="117" t="s">
        <v>127</v>
      </c>
      <c r="C99" s="118" t="s">
        <v>42</v>
      </c>
      <c r="D99" s="44" t="s">
        <v>42</v>
      </c>
      <c r="E99" s="44" t="s">
        <v>42</v>
      </c>
      <c r="F99" s="44"/>
      <c r="G99" s="44"/>
      <c r="H99" s="44"/>
      <c r="I99" s="119" t="s">
        <v>42</v>
      </c>
    </row>
    <row r="100" spans="1:9" ht="12.75" hidden="1">
      <c r="A100" s="42"/>
      <c r="B100" s="120"/>
      <c r="C100" s="4"/>
      <c r="D100" s="4"/>
      <c r="E100" s="4"/>
      <c r="F100" s="4"/>
      <c r="G100" s="4"/>
      <c r="H100" s="4"/>
      <c r="I100" s="4"/>
    </row>
    <row r="101" spans="1:9" ht="12.75" customHeight="1" hidden="1">
      <c r="A101" s="43"/>
      <c r="B101" s="43"/>
      <c r="C101" s="4"/>
      <c r="D101" s="4"/>
      <c r="E101" s="4"/>
      <c r="F101" s="4"/>
      <c r="G101" s="4"/>
      <c r="H101" s="4"/>
      <c r="I101" s="4"/>
    </row>
    <row r="102" spans="1:9" ht="37.5" customHeight="1">
      <c r="A102" s="42" t="s">
        <v>198</v>
      </c>
      <c r="B102" s="42"/>
      <c r="C102" s="4" t="s">
        <v>197</v>
      </c>
      <c r="D102" s="104"/>
      <c r="E102" s="104" t="s">
        <v>199</v>
      </c>
      <c r="F102" s="4"/>
      <c r="G102" s="4"/>
      <c r="H102" s="4"/>
      <c r="I102" s="4"/>
    </row>
    <row r="103" spans="1:9" ht="9.75" customHeight="1">
      <c r="A103" s="2"/>
      <c r="B103" s="2"/>
      <c r="C103" s="3"/>
      <c r="D103" s="128"/>
      <c r="E103" s="128" t="s">
        <v>200</v>
      </c>
      <c r="F103" s="128"/>
      <c r="G103" s="128"/>
      <c r="H103" s="128" t="s">
        <v>201</v>
      </c>
      <c r="I103" s="128"/>
    </row>
    <row r="104" spans="1:9" ht="22.5" customHeight="1">
      <c r="A104" s="2" t="s">
        <v>202</v>
      </c>
      <c r="B104" s="2"/>
      <c r="C104" s="3"/>
      <c r="D104" s="128"/>
      <c r="E104" s="128"/>
      <c r="F104" s="103"/>
      <c r="H104" s="128"/>
      <c r="I104" s="128"/>
    </row>
    <row r="105" spans="1:9" ht="24.75" customHeight="1">
      <c r="A105" s="2"/>
      <c r="B105" s="2"/>
      <c r="C105" s="3"/>
      <c r="D105" s="128"/>
      <c r="E105" s="128"/>
      <c r="F105" s="128"/>
      <c r="G105" s="128"/>
      <c r="H105" s="128"/>
      <c r="I105" s="128"/>
    </row>
    <row r="106" spans="1:9" ht="9.75" customHeight="1">
      <c r="A106" s="2"/>
      <c r="B106" s="2"/>
      <c r="C106" s="3"/>
      <c r="D106" s="128"/>
      <c r="E106" s="128"/>
      <c r="F106" s="128"/>
      <c r="G106" s="128"/>
      <c r="H106" s="128"/>
      <c r="I106" s="128"/>
    </row>
    <row r="107" spans="1:9" ht="11.25" customHeight="1">
      <c r="A107" s="2"/>
      <c r="B107" s="2"/>
      <c r="C107" s="103"/>
      <c r="D107" s="128"/>
      <c r="E107" s="129"/>
      <c r="F107" s="128"/>
      <c r="G107" s="128"/>
      <c r="H107" s="128"/>
      <c r="I107" s="130"/>
    </row>
    <row r="108" spans="1:9" ht="23.25" customHeight="1">
      <c r="A108" s="2"/>
      <c r="D108" s="128"/>
      <c r="E108" s="128"/>
      <c r="F108" s="128"/>
      <c r="G108" s="128"/>
      <c r="H108" s="128"/>
      <c r="I108" s="130"/>
    </row>
    <row r="109" spans="4:9" ht="9.75" customHeight="1">
      <c r="D109" s="128"/>
      <c r="E109" s="128"/>
      <c r="F109" s="128"/>
      <c r="G109" s="128"/>
      <c r="H109" s="128"/>
      <c r="I109" s="130"/>
    </row>
    <row r="110" spans="1:9" ht="12.75" customHeight="1">
      <c r="A110" s="103"/>
      <c r="B110" s="103"/>
      <c r="C110" s="57"/>
      <c r="D110" s="105"/>
      <c r="E110" s="105"/>
      <c r="F110" s="105"/>
      <c r="G110" s="105"/>
      <c r="H110" s="105"/>
      <c r="I110" s="105"/>
    </row>
  </sheetData>
  <sheetProtection/>
  <mergeCells count="9">
    <mergeCell ref="H77:H78"/>
    <mergeCell ref="I77:I78"/>
    <mergeCell ref="A1:H1"/>
    <mergeCell ref="A3:G3"/>
    <mergeCell ref="F40:I41"/>
    <mergeCell ref="H69:H70"/>
    <mergeCell ref="I69:I70"/>
    <mergeCell ref="H71:H72"/>
    <mergeCell ref="I71:I72"/>
  </mergeCells>
  <printOptions/>
  <pageMargins left="0.39375" right="0.39375" top="0.7875" bottom="0.39375" header="0.5118055555555556" footer="0.5118055555555556"/>
  <pageSetup horizontalDpi="300" verticalDpi="300" orientation="landscape" pageOrder="overThenDown" paperSize="9" scale="95" r:id="rId1"/>
  <rowBreaks count="2" manualBreakCount="2">
    <brk id="36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DEPO</cp:lastModifiedBy>
  <cp:lastPrinted>2017-12-08T07:57:34Z</cp:lastPrinted>
  <dcterms:created xsi:type="dcterms:W3CDTF">2008-10-01T09:43:50Z</dcterms:created>
  <dcterms:modified xsi:type="dcterms:W3CDTF">2018-05-03T05:40:27Z</dcterms:modified>
  <cp:category/>
  <cp:version/>
  <cp:contentType/>
  <cp:contentStatus/>
</cp:coreProperties>
</file>