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2120" windowHeight="8445" tabRatio="601"/>
  </bookViews>
  <sheets>
    <sheet name="Расходы" sheetId="2" r:id="rId1"/>
  </sheets>
  <definedNames>
    <definedName name="_xlnm.Print_Titles" localSheetId="0">Расходы!$13:$15</definedName>
    <definedName name="_xlnm.Print_Area" localSheetId="0">Расходы!$A$1:$FX$122</definedName>
  </definedNames>
  <calcPr calcId="114210" fullCalcOnLoad="1"/>
  <fileRecoveryPr autoRecover="0"/>
</workbook>
</file>

<file path=xl/calcChain.xml><?xml version="1.0" encoding="utf-8"?>
<calcChain xmlns="http://schemas.openxmlformats.org/spreadsheetml/2006/main">
  <c r="CJ24" i="2"/>
  <c r="CJ32"/>
  <c r="CJ40"/>
  <c r="CJ43"/>
  <c r="CJ22"/>
  <c r="CJ20"/>
  <c r="CJ18"/>
  <c r="CJ16"/>
  <c r="BR16"/>
  <c r="CW111"/>
  <c r="CJ111"/>
  <c r="BR111"/>
  <c r="CJ87"/>
  <c r="CJ91"/>
  <c r="CJ90"/>
  <c r="CJ86"/>
  <c r="CJ95"/>
  <c r="CJ94"/>
  <c r="CJ92"/>
  <c r="CJ97"/>
  <c r="CJ85"/>
  <c r="BR87"/>
  <c r="BR90"/>
  <c r="BR86"/>
  <c r="BR95"/>
  <c r="BR97"/>
  <c r="BR94"/>
  <c r="BR92"/>
  <c r="BR85"/>
  <c r="CW87"/>
  <c r="CW90"/>
  <c r="CW86"/>
  <c r="CW95"/>
  <c r="CW94"/>
  <c r="CW85"/>
  <c r="FX99"/>
  <c r="FL99"/>
  <c r="EY99"/>
  <c r="EL99"/>
  <c r="FX98"/>
  <c r="FL98"/>
  <c r="EY98"/>
  <c r="EL98"/>
  <c r="FX97"/>
  <c r="CW97"/>
  <c r="FL97"/>
  <c r="EY97"/>
  <c r="EL97"/>
  <c r="FX93"/>
  <c r="FL93"/>
  <c r="EY93"/>
  <c r="EL93"/>
  <c r="FX92"/>
  <c r="CW92"/>
  <c r="EY92"/>
  <c r="EL92"/>
  <c r="FX89"/>
  <c r="FL89"/>
  <c r="EY89"/>
  <c r="EL89"/>
  <c r="CW71"/>
  <c r="CW70"/>
  <c r="CW76"/>
  <c r="CW75"/>
  <c r="CW69"/>
  <c r="CJ71"/>
  <c r="CJ70"/>
  <c r="CJ76"/>
  <c r="CJ75"/>
  <c r="CJ69"/>
  <c r="BR71"/>
  <c r="BR70"/>
  <c r="BR76"/>
  <c r="BR75"/>
  <c r="BR69"/>
  <c r="FL74"/>
  <c r="EY74"/>
  <c r="EL74"/>
  <c r="FL73"/>
  <c r="EY73"/>
  <c r="EL73"/>
  <c r="CW65"/>
  <c r="CW64"/>
  <c r="CJ65"/>
  <c r="CJ64"/>
  <c r="BR65"/>
  <c r="BR64"/>
  <c r="CJ56"/>
  <c r="CJ58"/>
  <c r="CJ61"/>
  <c r="CJ54"/>
  <c r="BR56"/>
  <c r="BR58"/>
  <c r="BR54"/>
  <c r="FL59"/>
  <c r="EY59"/>
  <c r="EL59"/>
  <c r="CW58"/>
  <c r="FL58"/>
  <c r="EY58"/>
  <c r="EL58"/>
  <c r="CW60"/>
  <c r="CW56"/>
  <c r="CW54"/>
  <c r="BR40"/>
  <c r="BR33"/>
  <c r="BR38"/>
  <c r="BR32"/>
  <c r="CW40"/>
  <c r="FL40"/>
  <c r="EY40"/>
  <c r="EL40"/>
  <c r="FL42"/>
  <c r="EY42"/>
  <c r="EL42"/>
  <c r="FL41"/>
  <c r="EY41"/>
  <c r="EL41"/>
  <c r="CW33"/>
  <c r="CW38"/>
  <c r="CW32"/>
  <c r="CJ33"/>
  <c r="CJ38"/>
  <c r="EL38"/>
  <c r="FL33"/>
  <c r="EY33"/>
  <c r="EL33"/>
  <c r="EL60"/>
  <c r="EY38"/>
  <c r="BR53"/>
  <c r="CJ47"/>
  <c r="FL47"/>
  <c r="FL39"/>
  <c r="BR43"/>
  <c r="FL44"/>
  <c r="EY44"/>
  <c r="EL44"/>
  <c r="EY43"/>
  <c r="EL43"/>
  <c r="FL43"/>
  <c r="FL37"/>
  <c r="FL105"/>
  <c r="FL55"/>
  <c r="CW29"/>
  <c r="EL24"/>
  <c r="EL39"/>
  <c r="EY39"/>
  <c r="CJ107"/>
  <c r="EL90"/>
  <c r="FL24"/>
  <c r="FL75"/>
  <c r="FL77"/>
  <c r="EY77"/>
  <c r="EL77"/>
  <c r="FX75"/>
  <c r="FL57"/>
  <c r="EY57"/>
  <c r="EL57"/>
  <c r="FL36"/>
  <c r="EY36"/>
  <c r="EL36"/>
  <c r="CJ29"/>
  <c r="FL29"/>
  <c r="FL90"/>
  <c r="EL86"/>
  <c r="FX90"/>
  <c r="FX91"/>
  <c r="EY91"/>
  <c r="EL91"/>
  <c r="FL91"/>
  <c r="FL28"/>
  <c r="FX96"/>
  <c r="FL96"/>
  <c r="EY96"/>
  <c r="EL96"/>
  <c r="FX95"/>
  <c r="FL86"/>
  <c r="FL66"/>
  <c r="CW103"/>
  <c r="EL103"/>
  <c r="BR103"/>
  <c r="FX105"/>
  <c r="EY105"/>
  <c r="EL105"/>
  <c r="FX108"/>
  <c r="FL108"/>
  <c r="EY108"/>
  <c r="EL108"/>
  <c r="FX107"/>
  <c r="CW107"/>
  <c r="EL107"/>
  <c r="BR107"/>
  <c r="BR106"/>
  <c r="FX94"/>
  <c r="FL72"/>
  <c r="EY72"/>
  <c r="EL72"/>
  <c r="EL71"/>
  <c r="FX70"/>
  <c r="EY55"/>
  <c r="EL55"/>
  <c r="FL51"/>
  <c r="EY51"/>
  <c r="EL51"/>
  <c r="CW50"/>
  <c r="EL50"/>
  <c r="CJ50"/>
  <c r="CJ49"/>
  <c r="CW49"/>
  <c r="FL49"/>
  <c r="BR50"/>
  <c r="EY50"/>
  <c r="EY37"/>
  <c r="EL37"/>
  <c r="BR29"/>
  <c r="EY29"/>
  <c r="FL31"/>
  <c r="EY31"/>
  <c r="EL31"/>
  <c r="BR24"/>
  <c r="FL26"/>
  <c r="EY26"/>
  <c r="EL26"/>
  <c r="EL29"/>
  <c r="CW27"/>
  <c r="EY61"/>
  <c r="EL61"/>
  <c r="FX80"/>
  <c r="FL62"/>
  <c r="EY62"/>
  <c r="EL62"/>
  <c r="BR27"/>
  <c r="FX83"/>
  <c r="FL83"/>
  <c r="EY83"/>
  <c r="EL83"/>
  <c r="FX82"/>
  <c r="CW82"/>
  <c r="EL82"/>
  <c r="CJ82"/>
  <c r="CJ81"/>
  <c r="BR82"/>
  <c r="BR81"/>
  <c r="BR80"/>
  <c r="BR79"/>
  <c r="CJ80"/>
  <c r="CJ79"/>
  <c r="EY79"/>
  <c r="FX81"/>
  <c r="EY112"/>
  <c r="EL112"/>
  <c r="FX111"/>
  <c r="FX104"/>
  <c r="FL104"/>
  <c r="EY104"/>
  <c r="EL104"/>
  <c r="FX102"/>
  <c r="FX88"/>
  <c r="EY88"/>
  <c r="EL88"/>
  <c r="FX87"/>
  <c r="FX86"/>
  <c r="FX85"/>
  <c r="FL67"/>
  <c r="EY67"/>
  <c r="EL67"/>
  <c r="EY66"/>
  <c r="EL66"/>
  <c r="EY60"/>
  <c r="EY47"/>
  <c r="CW46"/>
  <c r="CJ46"/>
  <c r="CJ45"/>
  <c r="CW45"/>
  <c r="FL45"/>
  <c r="BR46"/>
  <c r="BR45"/>
  <c r="EY45"/>
  <c r="EY35"/>
  <c r="EL35"/>
  <c r="FL34"/>
  <c r="EY34"/>
  <c r="EL34"/>
  <c r="EY30"/>
  <c r="EL30"/>
  <c r="EY28"/>
  <c r="EL28"/>
  <c r="EL27"/>
  <c r="EY25"/>
  <c r="EL25"/>
  <c r="EY27"/>
  <c r="EL49"/>
  <c r="FL50"/>
  <c r="FL35"/>
  <c r="EY90"/>
  <c r="EY76"/>
  <c r="EL76"/>
  <c r="FL76"/>
  <c r="CW106"/>
  <c r="EL106"/>
  <c r="EL56"/>
  <c r="FL82"/>
  <c r="EL65"/>
  <c r="EY82"/>
  <c r="EY46"/>
  <c r="EL45"/>
  <c r="EY56"/>
  <c r="EL70"/>
  <c r="EL75"/>
  <c r="FL56"/>
  <c r="FL60"/>
  <c r="FL46"/>
  <c r="CW81"/>
  <c r="EY107"/>
  <c r="EY95"/>
  <c r="EL47"/>
  <c r="EL46"/>
  <c r="FL112"/>
  <c r="FL61"/>
  <c r="CW80"/>
  <c r="CW79"/>
  <c r="EL81"/>
  <c r="EY81"/>
  <c r="EY80"/>
  <c r="FL81"/>
  <c r="FL80"/>
  <c r="EL80"/>
  <c r="CW53"/>
  <c r="EL53"/>
  <c r="CJ53"/>
  <c r="EL32"/>
  <c r="CJ106"/>
  <c r="FL106"/>
  <c r="FL107"/>
  <c r="CW102"/>
  <c r="CW101"/>
  <c r="EL101"/>
  <c r="EL87"/>
  <c r="FL88"/>
  <c r="FL87"/>
  <c r="FL71"/>
  <c r="EY71"/>
  <c r="EL64"/>
  <c r="EY65"/>
  <c r="BR49"/>
  <c r="EY49"/>
  <c r="CJ103"/>
  <c r="EY103"/>
  <c r="FL30"/>
  <c r="EY24"/>
  <c r="CW110"/>
  <c r="EL110"/>
  <c r="FL95"/>
  <c r="EL95"/>
  <c r="EY87"/>
  <c r="EY32"/>
  <c r="CJ27"/>
  <c r="FL27"/>
  <c r="FL25"/>
  <c r="BR110"/>
  <c r="EY110"/>
  <c r="EY75"/>
  <c r="EY69"/>
  <c r="EL69"/>
  <c r="EY70"/>
  <c r="FL70"/>
  <c r="FL69"/>
  <c r="EL79"/>
  <c r="FL79"/>
  <c r="BR102"/>
  <c r="BR101"/>
  <c r="EY106"/>
  <c r="EL94"/>
  <c r="FL94"/>
  <c r="EY94"/>
  <c r="FL65"/>
  <c r="EL54"/>
  <c r="BR22"/>
  <c r="FL103"/>
  <c r="FL54"/>
  <c r="EL22"/>
  <c r="FL32"/>
  <c r="FL38"/>
  <c r="FL53"/>
  <c r="EY53"/>
  <c r="EY54"/>
  <c r="CJ102"/>
  <c r="EL102"/>
  <c r="FL64"/>
  <c r="EY64"/>
  <c r="EY111"/>
  <c r="EL85"/>
  <c r="CJ110"/>
  <c r="FL110"/>
  <c r="EL111"/>
  <c r="FL111"/>
  <c r="BR20"/>
  <c r="EY86"/>
  <c r="EY85"/>
  <c r="EY22"/>
  <c r="FL22"/>
  <c r="EL20"/>
  <c r="FL85"/>
  <c r="CJ101"/>
  <c r="FL101"/>
  <c r="FL102"/>
  <c r="BR18"/>
  <c r="EY20"/>
  <c r="FL20"/>
  <c r="FL18"/>
  <c r="EL18"/>
  <c r="EY18"/>
  <c r="FL16"/>
  <c r="EL16"/>
  <c r="EY101"/>
  <c r="EY16"/>
  <c r="EY102"/>
  <c r="FL92"/>
</calcChain>
</file>

<file path=xl/sharedStrings.xml><?xml version="1.0" encoding="utf-8"?>
<sst xmlns="http://schemas.openxmlformats.org/spreadsheetml/2006/main" count="433" uniqueCount="193">
  <si>
    <t>КОДЫ</t>
  </si>
  <si>
    <t>Дата</t>
  </si>
  <si>
    <t>Форма по ОКУД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</si>
  <si>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</si>
  <si>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</si>
  <si>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</si>
  <si>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</si>
  <si>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</si>
  <si>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по ОКПО</t>
  </si>
  <si>
    <t>Код стро-ки</t>
  </si>
  <si>
    <t>Исполнено</t>
  </si>
  <si>
    <t>через
банковские
счета</t>
  </si>
  <si>
    <t>итого</t>
  </si>
  <si>
    <t xml:space="preserve">на </t>
  </si>
  <si>
    <t>01</t>
  </si>
  <si>
    <t>Лимиты бюджетных обязательств</t>
  </si>
  <si>
    <t>Неисполненные
назначения</t>
  </si>
  <si>
    <t>по
ассигнованиям</t>
  </si>
  <si>
    <t>по
лимитам бюджетных обязательств</t>
  </si>
  <si>
    <t>Всего 01 - Общегосударственные вопросы</t>
  </si>
  <si>
    <t>х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</si>
  <si>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</si>
  <si>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</si>
  <si>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</si>
  <si>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</si>
  <si>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</si>
  <si>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Итого 0104</t>
  </si>
  <si>
    <t>Оплата работ, услуг</t>
  </si>
  <si>
    <t xml:space="preserve"> Услуги связи</t>
  </si>
  <si>
    <t>Работы, услуги по содержанию  имущества</t>
  </si>
  <si>
    <t>Коммунальные услуги</t>
  </si>
  <si>
    <t>Увеличение стоимости  материальных запасов</t>
  </si>
  <si>
    <t>Увеличение стоимости  материальных запасов (в части субвенции бюджетам поселений на выполнение передава- емых полномочий субъектов РФ)</t>
  </si>
  <si>
    <t>Прочие расходы</t>
  </si>
  <si>
    <t>Другие общегосударственные вопросы</t>
  </si>
  <si>
    <t>Итого 0113</t>
  </si>
  <si>
    <t>Национальная оборона</t>
  </si>
  <si>
    <t>Итого 0203</t>
  </si>
  <si>
    <t>Национальная экономика</t>
  </si>
  <si>
    <t xml:space="preserve">Итого 0409 </t>
  </si>
  <si>
    <t xml:space="preserve">Итого 0503 </t>
  </si>
  <si>
    <t xml:space="preserve">Итого 0801 </t>
  </si>
  <si>
    <t>Безвозмездные перечисления государственным и муниципальным организациям</t>
  </si>
  <si>
    <t>в том числе:</t>
  </si>
  <si>
    <t>Руководитель</t>
  </si>
  <si>
    <t>(подпись)</t>
  </si>
  <si>
    <t>(расшифровка подписи)</t>
  </si>
  <si>
    <t>экономики и финансов</t>
  </si>
  <si>
    <t>"</t>
  </si>
  <si>
    <t>Благоустройство</t>
  </si>
  <si>
    <t>0104 9990000</t>
  </si>
  <si>
    <t>Непрограммные расходы</t>
  </si>
  <si>
    <t>Подпрограмма "Нормативно-методическое обеспечение и организация бюджетного процесса"</t>
  </si>
  <si>
    <t>Подпрограмма "Развитие культуры"</t>
  </si>
  <si>
    <t>Подпрограмма "Развитие сетей наружного освещения"</t>
  </si>
  <si>
    <t>Субсидия на обеспечение деятельности культуры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</si>
  <si>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</si>
  <si>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0104 1310000000</t>
  </si>
  <si>
    <t xml:space="preserve"> 0113 9990000000</t>
  </si>
  <si>
    <t>Подпрограмма "Повышение безопасности дорожного движения на территории Рогожкинского сельского поселения"</t>
  </si>
  <si>
    <t>0409 0420000000</t>
  </si>
  <si>
    <t>0409 0420028390</t>
  </si>
  <si>
    <t>0503 0710000000</t>
  </si>
  <si>
    <t>0801 1000000000</t>
  </si>
  <si>
    <t>0801 1010028590</t>
  </si>
  <si>
    <t>951 0104 1310000190 244</t>
  </si>
  <si>
    <t>Прочие работы,услуги</t>
  </si>
  <si>
    <t>Резервные фонды</t>
  </si>
  <si>
    <t>Итого 0111</t>
  </si>
  <si>
    <t>Резервный фонд главы сельского поселения</t>
  </si>
  <si>
    <t>0111 9910090120</t>
  </si>
  <si>
    <t>Национальная безопасность и правоохранительная деятельность</t>
  </si>
  <si>
    <t xml:space="preserve">Итого 0309 </t>
  </si>
  <si>
    <t>Подпрограмма "Пожарная безопасность"</t>
  </si>
  <si>
    <t>0309 0210000000</t>
  </si>
  <si>
    <t>Подпрограмма "Прочее благоустройство"</t>
  </si>
  <si>
    <t>0503 0910000</t>
  </si>
  <si>
    <t>Прочие работы, услуги</t>
  </si>
  <si>
    <t>Культура</t>
  </si>
  <si>
    <t>Расходы на повышение заработной платы работникам муниципальных учреждений культуры</t>
  </si>
  <si>
    <t>0801 10100S3850</t>
  </si>
  <si>
    <t>951 0309 0210028310 244</t>
  </si>
  <si>
    <t>Подпрограмма "Защита населения от чрезвычайных ситуаций"</t>
  </si>
  <si>
    <t>0309 0220000000</t>
  </si>
  <si>
    <t xml:space="preserve">951 0104 1310000210 244 </t>
  </si>
  <si>
    <t>Результат исполнения бюджета (дефицит/профицит)</t>
  </si>
  <si>
    <t>Перечисления другим бюджетам бюджетной системы РФ (в части переданных полномочий по КСИ)</t>
  </si>
  <si>
    <t>Расходы на уплату налога на имущество организаций, земельного налога, а также уплата прочих налогов и сборов и иных платежей (прочие расходы)</t>
  </si>
  <si>
    <t>Выполнение других обязательств государства по иным не программным мероприятиям органов местного самоуправления (прочие расходы)</t>
  </si>
  <si>
    <t>И.о. заведующего сектором</t>
  </si>
  <si>
    <t>Приложение к Приказу Райфинуправления от 09.08.2018 № 28</t>
  </si>
  <si>
    <t>01.09.2018</t>
  </si>
  <si>
    <t>Информация об исполнении  расходной части</t>
  </si>
  <si>
    <t>сентября</t>
  </si>
  <si>
    <t>Периодичность: месячная</t>
  </si>
  <si>
    <t xml:space="preserve">Главный распорядитель, распорядитель, получатель бюджетных средств, главный администратор, администратор доходов бюджета, 
главный администратор, администратор источников </t>
  </si>
  <si>
    <t>Глава по БК</t>
  </si>
  <si>
    <t>по ОКТМО</t>
  </si>
  <si>
    <t>951</t>
  </si>
  <si>
    <t>через финансовые органы</t>
  </si>
  <si>
    <t>некассо-вые
операции</t>
  </si>
  <si>
    <t>Код расхода по бюджетной классификации</t>
  </si>
  <si>
    <t>200</t>
  </si>
  <si>
    <t>Расходы бюджета - всего</t>
  </si>
  <si>
    <t>Утвержденные бюджетные назначения</t>
  </si>
  <si>
    <t>Код КОСГУ</t>
  </si>
  <si>
    <t>Дополнительный функциональный код</t>
  </si>
  <si>
    <t>210</t>
  </si>
  <si>
    <t>100</t>
  </si>
  <si>
    <t>211</t>
  </si>
  <si>
    <t>212</t>
  </si>
  <si>
    <t>130</t>
  </si>
  <si>
    <t>951 0104 1310000110 121</t>
  </si>
  <si>
    <t xml:space="preserve">951 0104 1310000110 122 </t>
  </si>
  <si>
    <t>951 0104 1310000110 122</t>
  </si>
  <si>
    <t>951 0104 1310000110 129</t>
  </si>
  <si>
    <t>213</t>
  </si>
  <si>
    <t>221</t>
  </si>
  <si>
    <t>223</t>
  </si>
  <si>
    <t>225</t>
  </si>
  <si>
    <t>226</t>
  </si>
  <si>
    <t>340</t>
  </si>
  <si>
    <t>951 0104 1310000210 244</t>
  </si>
  <si>
    <r>
      <t>951 0104 9990072390 244</t>
    </r>
    <r>
      <rPr>
        <sz val="8"/>
        <rFont val="Arial"/>
        <family val="2"/>
        <charset val="204"/>
      </rPr>
      <t xml:space="preserve"> </t>
    </r>
  </si>
  <si>
    <t>951 0104 9990072390 244</t>
  </si>
  <si>
    <t>290</t>
  </si>
  <si>
    <t>951 0111 9910090120 870</t>
  </si>
  <si>
    <t>951 0113 9990028600 851</t>
  </si>
  <si>
    <t>951 0113 9990028990 244</t>
  </si>
  <si>
    <t>251</t>
  </si>
  <si>
    <t>951 0113 9990028990 853</t>
  </si>
  <si>
    <t>951 0113 9990085040 540</t>
  </si>
  <si>
    <t>951 0203 9990051180 120</t>
  </si>
  <si>
    <t>415</t>
  </si>
  <si>
    <t>308</t>
  </si>
  <si>
    <t>951 0203 9990051180 121</t>
  </si>
  <si>
    <t>951 0203 9990051180 129</t>
  </si>
  <si>
    <t>300</t>
  </si>
  <si>
    <t>951 0309 0220028320 244</t>
  </si>
  <si>
    <t>Прочая закупка товаров, работ и услуг для обеспечения государственных (муниципальных) нужд</t>
  </si>
  <si>
    <t>Выполнение других обязательств государства по иным не программным мероприятиям органов местного самоуправления (Прочая закупка товаров, работ и услуг для обеспечения государственных (муниципальных) нужд)</t>
  </si>
  <si>
    <t>Мероприятия по обеспечению пожарной безопасности (Прочая закупка товаров, работ и услуг для обеспечения государственных (муниципальных) нужд)</t>
  </si>
  <si>
    <t>0309 0220028320 244</t>
  </si>
  <si>
    <t>Мероприятия по защите населения (Прочая закупка товаров, работ и услуг для обеспечения государственных (муниципальных) нужд)</t>
  </si>
  <si>
    <t>Мероприятия по обеспечению безопасности дорожного движения</t>
  </si>
  <si>
    <t>951 0409 0420028390 244</t>
  </si>
  <si>
    <t>951 0503 0710028610 244</t>
  </si>
  <si>
    <t xml:space="preserve">951 0503 0710028610 244 </t>
  </si>
  <si>
    <t>Мероприятия по оплате и обслуживанию уличного освещения в населенных пунктах на территории сельского поселения</t>
  </si>
  <si>
    <t>951 0503 0910028530 244</t>
  </si>
  <si>
    <t>Расходы по отлову бродячих животных, дезинсекции, дератизации и  улучшению санитарного состояния территории</t>
  </si>
  <si>
    <t>220</t>
  </si>
  <si>
    <t>241</t>
  </si>
  <si>
    <t>316</t>
  </si>
  <si>
    <t>185</t>
  </si>
  <si>
    <t>951 0801 10100S3850 611</t>
  </si>
  <si>
    <t>951 0801 1010028590 611</t>
  </si>
  <si>
    <t>Главный бухгалтер</t>
  </si>
  <si>
    <t>Руководитель финансово-</t>
  </si>
  <si>
    <t>экономической службы</t>
  </si>
  <si>
    <t>03</t>
  </si>
  <si>
    <t>310</t>
  </si>
  <si>
    <t>Поступление нефинансовых активов</t>
  </si>
  <si>
    <t>Расходы на диспансеризацию муниципальных служащих (Оплата работ, услуг)</t>
  </si>
  <si>
    <t>бюджета Елизаветинского сельского поселения Азовского района</t>
  </si>
  <si>
    <t>Администрация Елизаветинского сельского поселения</t>
  </si>
  <si>
    <t>Бюджет Елизаветинского сельского поселения Азовского района</t>
  </si>
  <si>
    <t>60601410</t>
  </si>
  <si>
    <t>04228774</t>
  </si>
  <si>
    <t>Уплата прочих налогов, сборов и иных платежей</t>
  </si>
  <si>
    <t>951 0104 1310000190 852</t>
  </si>
  <si>
    <t>951 0104 1310000190 853</t>
  </si>
  <si>
    <t>850</t>
  </si>
  <si>
    <t>Оплата прочих налогов</t>
  </si>
  <si>
    <t>Оценка гос. имущества, признание прав и регулирование отношений недвижимости государственнрй собственности (Прочая закупка товаров, работ и услуг для обеспечения государственных (муниципальных) нужд)</t>
  </si>
  <si>
    <t>951 0113 9990028580 244</t>
  </si>
  <si>
    <t>Увеличение мат. запасов</t>
  </si>
  <si>
    <t>Услуги по содержанию имущества</t>
  </si>
  <si>
    <t>Расходы на противодействие и злоупотреблению наркотиков</t>
  </si>
  <si>
    <t xml:space="preserve">951 0503 0320028800 244 </t>
  </si>
  <si>
    <t>Расходы по озеленинию территории (Прочие работы,услуги)</t>
  </si>
  <si>
    <t>0503 0810000</t>
  </si>
  <si>
    <t>951 0503 0810028490 244</t>
  </si>
  <si>
    <t>951 0503 0910028520 244</t>
  </si>
  <si>
    <t>Физическая культура и спорт</t>
  </si>
  <si>
    <t>Итого 1101</t>
  </si>
  <si>
    <t>Расходы на физкультуное и массово-спортивные мероприятия</t>
  </si>
  <si>
    <t>1101 1110028360 244</t>
  </si>
  <si>
    <t>Увеличение стоимости мат. запасов</t>
  </si>
  <si>
    <t>951 1101 1110028360 244</t>
  </si>
  <si>
    <t>И.С. Орлова</t>
  </si>
  <si>
    <t>А.П. Костина</t>
  </si>
  <si>
    <t>С.П. Гапонова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</si>
</sst>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b/>
      <sz val="8"/>
      <name val="Arial"/>
      <family val="2"/>
      <charset val="204"/>
    </font>
    <font>
      <b/>
      <sz val="10"/>
      <name val="Arial Cyr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6">
    <xf numFmtId="0" fontId="0" fillId="0" borderId="0" xfId="0"/>
    <xf numFmtId="0" fontId="1" fillId="0" borderId="0" xfId="0" applyFont="1"/>
    <xf numFmtId="0" fontId="3" fillId="0" borderId="0" xfId="0" applyFont="1"/>
    <xf numFmtId="49" fontId="5" fillId="0" borderId="0" xfId="0" applyNumberFormat="1" applyFont="1"/>
    <xf numFmtId="4" fontId="5" fillId="0" borderId="1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center"/>
    </xf>
    <xf numFmtId="0" fontId="1" fillId="0" borderId="3" xfId="0" applyFont="1" applyBorder="1"/>
    <xf numFmtId="4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/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49" fontId="1" fillId="0" borderId="0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right" vertical="center"/>
    </xf>
    <xf numFmtId="0" fontId="9" fillId="0" borderId="0" xfId="0" applyFont="1"/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2" fontId="1" fillId="0" borderId="0" xfId="0" applyNumberFormat="1" applyFont="1" applyFill="1" applyBorder="1" applyAlignment="1">
      <alignment horizontal="right"/>
    </xf>
    <xf numFmtId="2" fontId="0" fillId="0" borderId="0" xfId="0" applyNumberFormat="1" applyBorder="1" applyAlignment="1">
      <alignment horizontal="right"/>
    </xf>
    <xf numFmtId="4" fontId="5" fillId="2" borderId="1" xfId="0" applyNumberFormat="1" applyFont="1" applyFill="1" applyBorder="1" applyAlignment="1">
      <alignment horizontal="right" vertical="center"/>
    </xf>
    <xf numFmtId="4" fontId="5" fillId="2" borderId="2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49" fontId="1" fillId="0" borderId="5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6" xfId="0" applyFont="1" applyFill="1" applyBorder="1" applyAlignment="1">
      <alignment horizontal="left"/>
    </xf>
    <xf numFmtId="4" fontId="4" fillId="3" borderId="1" xfId="0" applyNumberFormat="1" applyFont="1" applyFill="1" applyBorder="1" applyAlignment="1">
      <alignment horizontal="right" vertical="center"/>
    </xf>
    <xf numFmtId="4" fontId="4" fillId="3" borderId="2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4" fillId="3" borderId="3" xfId="0" applyFont="1" applyFill="1" applyBorder="1"/>
    <xf numFmtId="49" fontId="4" fillId="3" borderId="1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vertical="center"/>
    </xf>
    <xf numFmtId="0" fontId="1" fillId="0" borderId="0" xfId="0" applyFont="1" applyFill="1"/>
    <xf numFmtId="0" fontId="4" fillId="0" borderId="0" xfId="0" applyFont="1" applyFill="1"/>
    <xf numFmtId="0" fontId="1" fillId="0" borderId="0" xfId="0" applyFont="1" applyFill="1" applyAlignment="1">
      <alignment vertical="center"/>
    </xf>
    <xf numFmtId="0" fontId="1" fillId="3" borderId="3" xfId="0" applyFont="1" applyFill="1" applyBorder="1"/>
    <xf numFmtId="49" fontId="1" fillId="3" borderId="1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/>
    <xf numFmtId="0" fontId="1" fillId="0" borderId="3" xfId="0" applyFont="1" applyFill="1" applyBorder="1"/>
    <xf numFmtId="49" fontId="1" fillId="0" borderId="2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right" vertical="center"/>
    </xf>
    <xf numFmtId="4" fontId="5" fillId="2" borderId="7" xfId="0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right" vertical="center"/>
    </xf>
    <xf numFmtId="4" fontId="5" fillId="2" borderId="2" xfId="0" applyNumberFormat="1" applyFont="1" applyFill="1" applyBorder="1" applyAlignment="1">
      <alignment horizontal="right" vertical="center"/>
    </xf>
    <xf numFmtId="4" fontId="4" fillId="2" borderId="7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3" fillId="0" borderId="30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5" fillId="0" borderId="6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3" borderId="8" xfId="0" applyFont="1" applyFill="1" applyBorder="1"/>
    <xf numFmtId="0" fontId="4" fillId="3" borderId="3" xfId="0" applyFont="1" applyFill="1" applyBorder="1"/>
    <xf numFmtId="49" fontId="1" fillId="3" borderId="3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49" fontId="2" fillId="3" borderId="7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/>
    </xf>
    <xf numFmtId="4" fontId="8" fillId="0" borderId="2" xfId="0" applyNumberFormat="1" applyFont="1" applyBorder="1" applyAlignment="1">
      <alignment horizontal="right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3" borderId="7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3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5" fillId="0" borderId="29" xfId="0" applyNumberFormat="1" applyFont="1" applyFill="1" applyBorder="1" applyAlignment="1">
      <alignment horizontal="center"/>
    </xf>
    <xf numFmtId="49" fontId="5" fillId="0" borderId="30" xfId="0" applyNumberFormat="1" applyFont="1" applyFill="1" applyBorder="1" applyAlignment="1">
      <alignment horizontal="center"/>
    </xf>
    <xf numFmtId="49" fontId="5" fillId="0" borderId="31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7" fillId="0" borderId="6" xfId="0" applyFont="1" applyFill="1" applyBorder="1" applyAlignment="1">
      <alignment horizontal="left"/>
    </xf>
    <xf numFmtId="0" fontId="1" fillId="0" borderId="0" xfId="0" applyFont="1"/>
    <xf numFmtId="0" fontId="7" fillId="0" borderId="0" xfId="0" applyFont="1" applyFill="1" applyBorder="1" applyAlignment="1">
      <alignment horizontal="left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2" fontId="4" fillId="0" borderId="7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horizontal="right" vertical="center"/>
    </xf>
    <xf numFmtId="4" fontId="4" fillId="3" borderId="2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left"/>
    </xf>
    <xf numFmtId="0" fontId="1" fillId="0" borderId="22" xfId="0" applyFont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9" fillId="0" borderId="5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" fillId="0" borderId="8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49" fontId="4" fillId="3" borderId="2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right" vertical="center"/>
    </xf>
    <xf numFmtId="49" fontId="4" fillId="0" borderId="2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/>
    <xf numFmtId="0" fontId="4" fillId="0" borderId="3" xfId="0" applyFont="1" applyFill="1" applyBorder="1"/>
    <xf numFmtId="4" fontId="6" fillId="0" borderId="1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0" fontId="9" fillId="0" borderId="1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49" fontId="9" fillId="0" borderId="5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" fontId="4" fillId="3" borderId="9" xfId="0" applyNumberFormat="1" applyFont="1" applyFill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right" vertical="center"/>
    </xf>
    <xf numFmtId="4" fontId="12" fillId="2" borderId="7" xfId="0" applyNumberFormat="1" applyFont="1" applyFill="1" applyBorder="1" applyAlignment="1">
      <alignment horizontal="right" vertical="center"/>
    </xf>
    <xf numFmtId="4" fontId="12" fillId="2" borderId="1" xfId="0" applyNumberFormat="1" applyFont="1" applyFill="1" applyBorder="1" applyAlignment="1">
      <alignment horizontal="right" vertical="center"/>
    </xf>
    <xf numFmtId="4" fontId="12" fillId="2" borderId="2" xfId="0" applyNumberFormat="1" applyFont="1" applyFill="1" applyBorder="1" applyAlignment="1">
      <alignment horizontal="right" vertical="center"/>
    </xf>
    <xf numFmtId="0" fontId="1" fillId="0" borderId="8" xfId="0" applyFont="1" applyFill="1" applyBorder="1" applyAlignment="1"/>
    <xf numFmtId="0" fontId="1" fillId="0" borderId="3" xfId="0" applyFont="1" applyFill="1" applyBorder="1" applyAlignment="1"/>
    <xf numFmtId="2" fontId="4" fillId="0" borderId="4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49" fontId="1" fillId="3" borderId="16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4" fontId="1" fillId="0" borderId="7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" fontId="2" fillId="3" borderId="10" xfId="0" applyNumberFormat="1" applyFont="1" applyFill="1" applyBorder="1" applyAlignment="1">
      <alignment horizontal="right" vertical="center"/>
    </xf>
    <xf numFmtId="4" fontId="2" fillId="3" borderId="6" xfId="0" applyNumberFormat="1" applyFont="1" applyFill="1" applyBorder="1" applyAlignment="1">
      <alignment horizontal="right" vertical="center"/>
    </xf>
    <xf numFmtId="4" fontId="2" fillId="3" borderId="16" xfId="0" applyNumberFormat="1" applyFont="1" applyFill="1" applyBorder="1" applyAlignment="1">
      <alignment horizontal="right" vertical="center"/>
    </xf>
    <xf numFmtId="49" fontId="1" fillId="3" borderId="6" xfId="0" applyNumberFormat="1" applyFont="1" applyFill="1" applyBorder="1" applyAlignment="1">
      <alignment horizontal="center"/>
    </xf>
    <xf numFmtId="49" fontId="1" fillId="3" borderId="16" xfId="0" applyNumberFormat="1" applyFont="1" applyFill="1" applyBorder="1" applyAlignment="1">
      <alignment horizontal="center"/>
    </xf>
    <xf numFmtId="0" fontId="2" fillId="3" borderId="17" xfId="0" applyFont="1" applyFill="1" applyBorder="1"/>
    <xf numFmtId="0" fontId="2" fillId="3" borderId="18" xfId="0" applyFont="1" applyFill="1" applyBorder="1"/>
    <xf numFmtId="4" fontId="5" fillId="0" borderId="7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5" fillId="0" borderId="7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" fontId="2" fillId="3" borderId="10" xfId="0" applyNumberFormat="1" applyFont="1" applyFill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4" fontId="2" fillId="3" borderId="16" xfId="0" applyNumberFormat="1" applyFont="1" applyFill="1" applyBorder="1" applyAlignment="1">
      <alignment vertical="center"/>
    </xf>
    <xf numFmtId="0" fontId="1" fillId="0" borderId="15" xfId="0" applyFont="1" applyBorder="1" applyAlignment="1">
      <alignment horizontal="center" vertical="top"/>
    </xf>
    <xf numFmtId="4" fontId="4" fillId="3" borderId="10" xfId="0" applyNumberFormat="1" applyFont="1" applyFill="1" applyBorder="1" applyAlignment="1">
      <alignment horizontal="right" vertical="center"/>
    </xf>
    <xf numFmtId="4" fontId="4" fillId="3" borderId="6" xfId="0" applyNumberFormat="1" applyFont="1" applyFill="1" applyBorder="1" applyAlignment="1">
      <alignment horizontal="right" vertical="center"/>
    </xf>
    <xf numFmtId="4" fontId="4" fillId="3" borderId="16" xfId="0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7" fillId="0" borderId="8" xfId="0" applyFont="1" applyBorder="1"/>
    <xf numFmtId="0" fontId="7" fillId="0" borderId="3" xfId="0" applyFont="1" applyBorder="1"/>
    <xf numFmtId="0" fontId="4" fillId="3" borderId="5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4" fontId="4" fillId="3" borderId="11" xfId="0" applyNumberFormat="1" applyFont="1" applyFill="1" applyBorder="1" applyAlignment="1">
      <alignment horizontal="right" vertical="center"/>
    </xf>
    <xf numFmtId="4" fontId="4" fillId="3" borderId="7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" fontId="12" fillId="2" borderId="4" xfId="0" applyNumberFormat="1" applyFont="1" applyFill="1" applyBorder="1" applyAlignment="1">
      <alignment horizontal="right" vertical="center"/>
    </xf>
    <xf numFmtId="4" fontId="11" fillId="2" borderId="7" xfId="0" applyNumberFormat="1" applyFont="1" applyFill="1" applyBorder="1" applyAlignment="1">
      <alignment horizontal="right" vertical="center"/>
    </xf>
    <xf numFmtId="4" fontId="11" fillId="2" borderId="1" xfId="0" applyNumberFormat="1" applyFont="1" applyFill="1" applyBorder="1" applyAlignment="1">
      <alignment horizontal="right" vertical="center"/>
    </xf>
    <xf numFmtId="4" fontId="11" fillId="2" borderId="2" xfId="0" applyNumberFormat="1" applyFont="1" applyFill="1" applyBorder="1" applyAlignment="1">
      <alignment horizontal="right" vertical="center"/>
    </xf>
    <xf numFmtId="4" fontId="5" fillId="2" borderId="4" xfId="0" applyNumberFormat="1" applyFont="1" applyFill="1" applyBorder="1" applyAlignment="1">
      <alignment horizontal="right" vertical="center"/>
    </xf>
    <xf numFmtId="4" fontId="8" fillId="0" borderId="4" xfId="0" applyNumberFormat="1" applyFont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right" vertical="center"/>
    </xf>
    <xf numFmtId="4" fontId="5" fillId="3" borderId="7" xfId="0" applyNumberFormat="1" applyFont="1" applyFill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 vertical="center"/>
    </xf>
    <xf numFmtId="4" fontId="5" fillId="3" borderId="2" xfId="0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horizontal="center" vertical="center"/>
    </xf>
    <xf numFmtId="4" fontId="5" fillId="3" borderId="4" xfId="0" applyNumberFormat="1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49" fontId="1" fillId="0" borderId="5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1077"/>
  <sheetViews>
    <sheetView tabSelected="1" view="pageBreakPreview" topLeftCell="A11" zoomScale="90" zoomScaleSheetLayoutView="100" workbookViewId="0">
      <selection activeCell="CW25" sqref="CW25:DL25"/>
    </sheetView>
  </sheetViews>
  <sheetFormatPr defaultColWidth="0.85546875" defaultRowHeight="11.25"/>
  <cols>
    <col min="1" max="12" width="0.85546875" style="1" customWidth="1"/>
    <col min="13" max="13" width="2.42578125" style="1" customWidth="1"/>
    <col min="14" max="25" width="0.85546875" style="1" customWidth="1"/>
    <col min="26" max="26" width="1.5703125" style="1" customWidth="1"/>
    <col min="27" max="33" width="0.85546875" style="1" customWidth="1"/>
    <col min="34" max="35" width="0.85546875" style="1" hidden="1" customWidth="1"/>
    <col min="36" max="36" width="0.7109375" style="1" hidden="1" customWidth="1"/>
    <col min="37" max="37" width="0.28515625" style="1" hidden="1" customWidth="1"/>
    <col min="38" max="42" width="0.85546875" style="1" hidden="1" customWidth="1"/>
    <col min="43" max="47" width="1" style="9" customWidth="1"/>
    <col min="48" max="52" width="0.85546875" style="9" customWidth="1"/>
    <col min="53" max="53" width="3.140625" style="9" customWidth="1"/>
    <col min="54" max="58" width="0.85546875" style="9" customWidth="1"/>
    <col min="59" max="59" width="9.140625" style="9" customWidth="1"/>
    <col min="60" max="69" width="1.42578125" style="9" customWidth="1"/>
    <col min="70" max="75" width="0.85546875" style="9" customWidth="1"/>
    <col min="76" max="76" width="2.7109375" style="9" customWidth="1"/>
    <col min="77" max="77" width="0.85546875" style="9" customWidth="1"/>
    <col min="78" max="78" width="2.28515625" style="9" customWidth="1"/>
    <col min="79" max="81" width="0.85546875" style="9" customWidth="1"/>
    <col min="82" max="82" width="0.7109375" style="9" customWidth="1"/>
    <col min="83" max="84" width="0.85546875" style="9" hidden="1" customWidth="1"/>
    <col min="85" max="85" width="0.5703125" style="9" hidden="1" customWidth="1"/>
    <col min="86" max="87" width="0.85546875" style="9" hidden="1" customWidth="1"/>
    <col min="88" max="94" width="0.85546875" style="9" customWidth="1"/>
    <col min="95" max="95" width="2.140625" style="9" customWidth="1"/>
    <col min="96" max="99" width="0.85546875" style="9" customWidth="1"/>
    <col min="100" max="100" width="2.42578125" style="9" customWidth="1"/>
    <col min="101" max="106" width="0.85546875" style="9" customWidth="1"/>
    <col min="107" max="107" width="1.42578125" style="9" customWidth="1"/>
    <col min="108" max="123" width="0.85546875" style="9" customWidth="1"/>
    <col min="124" max="124" width="2.140625" style="9" customWidth="1"/>
    <col min="125" max="125" width="0.85546875" style="9" customWidth="1"/>
    <col min="126" max="126" width="0.7109375" style="9" customWidth="1"/>
    <col min="127" max="128" width="0.85546875" style="9" hidden="1" customWidth="1"/>
    <col min="129" max="136" width="0.85546875" style="9" customWidth="1"/>
    <col min="137" max="137" width="0.7109375" style="9" customWidth="1"/>
    <col min="138" max="138" width="0.5703125" style="9" hidden="1" customWidth="1"/>
    <col min="139" max="139" width="0.140625" style="9" hidden="1" customWidth="1"/>
    <col min="140" max="140" width="0.85546875" style="9" hidden="1" customWidth="1"/>
    <col min="141" max="141" width="0.7109375" style="9" customWidth="1"/>
    <col min="142" max="148" width="0.85546875" style="9" customWidth="1"/>
    <col min="149" max="149" width="2.140625" style="9" customWidth="1"/>
    <col min="150" max="153" width="0.85546875" style="9" customWidth="1"/>
    <col min="154" max="154" width="3.5703125" style="9" customWidth="1"/>
    <col min="155" max="161" width="0.85546875" style="9" customWidth="1"/>
    <col min="162" max="162" width="2.7109375" style="9" customWidth="1"/>
    <col min="163" max="172" width="0.85546875" style="9" customWidth="1"/>
    <col min="173" max="173" width="2.42578125" style="9" customWidth="1"/>
    <col min="174" max="179" width="0.85546875" style="9" customWidth="1"/>
    <col min="180" max="180" width="0.7109375" style="9" customWidth="1"/>
    <col min="181" max="181" width="1.85546875" style="1" customWidth="1"/>
    <col min="182" max="16384" width="0.85546875" style="1"/>
  </cols>
  <sheetData>
    <row r="1" spans="1:180"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34" t="s">
        <v>90</v>
      </c>
      <c r="FX1" s="15"/>
    </row>
    <row r="2" spans="1:180"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</row>
    <row r="3" spans="1:180" ht="15.75" customHeight="1">
      <c r="A3" s="130" t="s">
        <v>92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</row>
    <row r="4" spans="1:180" ht="15" customHeight="1" thickBot="1">
      <c r="A4" s="130" t="s">
        <v>164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"/>
      <c r="FH4" s="1"/>
      <c r="FI4" s="112" t="s">
        <v>0</v>
      </c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</row>
    <row r="5" spans="1:180" ht="17.25" customHeight="1"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30" t="s">
        <v>2</v>
      </c>
      <c r="FG5" s="1"/>
      <c r="FH5" s="1"/>
      <c r="FI5" s="114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6"/>
    </row>
    <row r="6" spans="1:180" ht="15" customHeight="1"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30" t="s">
        <v>13</v>
      </c>
      <c r="BX6" s="3" t="s">
        <v>14</v>
      </c>
      <c r="BY6" s="89" t="s">
        <v>93</v>
      </c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7">
        <v>201</v>
      </c>
      <c r="CU6" s="87"/>
      <c r="CV6" s="87"/>
      <c r="CW6" s="87"/>
      <c r="CX6" s="87"/>
      <c r="CY6" s="154">
        <v>8</v>
      </c>
      <c r="CZ6" s="154"/>
      <c r="DA6" s="1"/>
      <c r="DB6" s="1" t="s">
        <v>3</v>
      </c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30" t="s">
        <v>1</v>
      </c>
      <c r="FG6" s="1"/>
      <c r="FH6" s="1"/>
      <c r="FI6" s="127" t="s">
        <v>91</v>
      </c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40"/>
    </row>
    <row r="7" spans="1:180" ht="37.5" customHeight="1">
      <c r="A7" s="131" t="s">
        <v>95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2" t="s">
        <v>165</v>
      </c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30" t="s">
        <v>8</v>
      </c>
      <c r="FG7" s="1"/>
      <c r="FH7" s="1"/>
      <c r="FI7" s="117" t="s">
        <v>168</v>
      </c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9"/>
    </row>
    <row r="8" spans="1:180" ht="15" customHeight="1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30" t="s">
        <v>96</v>
      </c>
      <c r="FG8" s="1"/>
      <c r="FH8" s="1"/>
      <c r="FI8" s="127" t="s">
        <v>98</v>
      </c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9"/>
    </row>
    <row r="9" spans="1:180" ht="15" customHeight="1">
      <c r="A9" s="1" t="s">
        <v>4</v>
      </c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31" t="s">
        <v>166</v>
      </c>
      <c r="BU9" s="1"/>
      <c r="BV9" s="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30" t="s">
        <v>97</v>
      </c>
      <c r="FG9" s="1"/>
      <c r="FH9" s="1"/>
      <c r="FI9" s="127" t="s">
        <v>167</v>
      </c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9"/>
    </row>
    <row r="10" spans="1:180" ht="15" customHeight="1">
      <c r="A10" s="1" t="s">
        <v>94</v>
      </c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2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29"/>
    </row>
    <row r="11" spans="1:180" ht="15" customHeight="1" thickBot="1">
      <c r="A11" s="1" t="s">
        <v>5</v>
      </c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30" t="s">
        <v>6</v>
      </c>
      <c r="FG11" s="1"/>
      <c r="FH11" s="1"/>
      <c r="FI11" s="120">
        <v>383</v>
      </c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2"/>
    </row>
    <row r="12" spans="1:180" ht="13.5" thickBot="1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  <c r="DO12" s="138"/>
      <c r="DP12" s="138"/>
      <c r="DQ12" s="138"/>
      <c r="DR12" s="138"/>
      <c r="DS12" s="138"/>
      <c r="DT12" s="138"/>
      <c r="DU12" s="138"/>
      <c r="DV12" s="138"/>
      <c r="DW12" s="138"/>
      <c r="DX12" s="138"/>
      <c r="DY12" s="138"/>
      <c r="DZ12" s="138"/>
      <c r="EA12" s="138"/>
      <c r="EB12" s="138"/>
      <c r="EC12" s="138"/>
      <c r="ED12" s="138"/>
      <c r="EE12" s="138"/>
      <c r="EF12" s="138"/>
      <c r="EG12" s="138"/>
      <c r="EH12" s="138"/>
      <c r="EI12" s="138"/>
      <c r="EJ12" s="138"/>
      <c r="EK12" s="138"/>
      <c r="EL12" s="138"/>
      <c r="EM12" s="138"/>
      <c r="EN12" s="138"/>
      <c r="EO12" s="138"/>
      <c r="EP12" s="138"/>
      <c r="EQ12" s="138"/>
      <c r="ER12" s="138"/>
      <c r="ES12" s="138"/>
      <c r="ET12" s="138"/>
      <c r="EU12" s="138"/>
      <c r="EV12" s="138"/>
      <c r="EW12" s="138"/>
      <c r="EX12" s="138"/>
      <c r="EY12" s="138"/>
      <c r="EZ12" s="138"/>
      <c r="FA12" s="138"/>
      <c r="FB12" s="138"/>
      <c r="FC12" s="138"/>
      <c r="FD12" s="138"/>
      <c r="FE12" s="138"/>
      <c r="FF12" s="138"/>
      <c r="FG12" s="138"/>
      <c r="FH12" s="138"/>
      <c r="FI12" s="138"/>
      <c r="FJ12" s="138"/>
      <c r="FK12" s="138"/>
      <c r="FL12" s="138"/>
      <c r="FM12" s="138"/>
      <c r="FN12" s="138"/>
      <c r="FO12" s="138"/>
      <c r="FP12" s="138"/>
      <c r="FQ12" s="138"/>
      <c r="FR12" s="138"/>
      <c r="FS12" s="138"/>
      <c r="FT12" s="138"/>
      <c r="FU12" s="138"/>
      <c r="FV12" s="138"/>
      <c r="FW12" s="138"/>
      <c r="FX12" s="138"/>
    </row>
    <row r="13" spans="1:180" ht="24" customHeight="1">
      <c r="A13" s="139" t="s">
        <v>7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40"/>
      <c r="AK13" s="123" t="s">
        <v>9</v>
      </c>
      <c r="AL13" s="124"/>
      <c r="AM13" s="124"/>
      <c r="AN13" s="124"/>
      <c r="AO13" s="124"/>
      <c r="AP13" s="140"/>
      <c r="AQ13" s="123" t="s">
        <v>9</v>
      </c>
      <c r="AR13" s="124"/>
      <c r="AS13" s="124"/>
      <c r="AT13" s="124"/>
      <c r="AU13" s="124"/>
      <c r="AV13" s="123" t="s">
        <v>101</v>
      </c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40"/>
      <c r="BH13" s="123" t="s">
        <v>105</v>
      </c>
      <c r="BI13" s="124"/>
      <c r="BJ13" s="124"/>
      <c r="BK13" s="124"/>
      <c r="BL13" s="124"/>
      <c r="BM13" s="123" t="s">
        <v>106</v>
      </c>
      <c r="BN13" s="124"/>
      <c r="BO13" s="124"/>
      <c r="BP13" s="124"/>
      <c r="BQ13" s="124"/>
      <c r="BR13" s="123" t="s">
        <v>104</v>
      </c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40"/>
      <c r="CJ13" s="123" t="s">
        <v>15</v>
      </c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40"/>
      <c r="CW13" s="143" t="s">
        <v>10</v>
      </c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58"/>
      <c r="EY13" s="143" t="s">
        <v>16</v>
      </c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5"/>
    </row>
    <row r="14" spans="1:180" ht="53.25" customHeight="1">
      <c r="A14" s="141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42"/>
      <c r="AK14" s="125"/>
      <c r="AL14" s="126"/>
      <c r="AM14" s="126"/>
      <c r="AN14" s="126"/>
      <c r="AO14" s="126"/>
      <c r="AP14" s="142"/>
      <c r="AQ14" s="125"/>
      <c r="AR14" s="126"/>
      <c r="AS14" s="126"/>
      <c r="AT14" s="126"/>
      <c r="AU14" s="126"/>
      <c r="AV14" s="125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42"/>
      <c r="BH14" s="125"/>
      <c r="BI14" s="126"/>
      <c r="BJ14" s="126"/>
      <c r="BK14" s="126"/>
      <c r="BL14" s="126"/>
      <c r="BM14" s="125"/>
      <c r="BN14" s="126"/>
      <c r="BO14" s="126"/>
      <c r="BP14" s="126"/>
      <c r="BQ14" s="126"/>
      <c r="BR14" s="125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42"/>
      <c r="CJ14" s="125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42"/>
      <c r="CW14" s="135" t="s">
        <v>99</v>
      </c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7"/>
      <c r="DM14" s="135" t="s">
        <v>11</v>
      </c>
      <c r="DN14" s="136"/>
      <c r="DO14" s="136"/>
      <c r="DP14" s="136"/>
      <c r="DQ14" s="136"/>
      <c r="DR14" s="136"/>
      <c r="DS14" s="136"/>
      <c r="DT14" s="136"/>
      <c r="DU14" s="136"/>
      <c r="DV14" s="136"/>
      <c r="DW14" s="136"/>
      <c r="DX14" s="137"/>
      <c r="DY14" s="135" t="s">
        <v>100</v>
      </c>
      <c r="DZ14" s="136"/>
      <c r="EA14" s="136"/>
      <c r="EB14" s="136"/>
      <c r="EC14" s="136"/>
      <c r="ED14" s="136"/>
      <c r="EE14" s="136"/>
      <c r="EF14" s="136"/>
      <c r="EG14" s="136"/>
      <c r="EH14" s="136"/>
      <c r="EI14" s="136"/>
      <c r="EJ14" s="136"/>
      <c r="EK14" s="137"/>
      <c r="EL14" s="135" t="s">
        <v>12</v>
      </c>
      <c r="EM14" s="136"/>
      <c r="EN14" s="136"/>
      <c r="EO14" s="136"/>
      <c r="EP14" s="136"/>
      <c r="EQ14" s="136"/>
      <c r="ER14" s="136"/>
      <c r="ES14" s="136"/>
      <c r="ET14" s="136"/>
      <c r="EU14" s="136"/>
      <c r="EV14" s="136"/>
      <c r="EW14" s="136"/>
      <c r="EX14" s="137"/>
      <c r="EY14" s="135" t="s">
        <v>17</v>
      </c>
      <c r="EZ14" s="136"/>
      <c r="FA14" s="136"/>
      <c r="FB14" s="136"/>
      <c r="FC14" s="136"/>
      <c r="FD14" s="136"/>
      <c r="FE14" s="136"/>
      <c r="FF14" s="136"/>
      <c r="FG14" s="136"/>
      <c r="FH14" s="136"/>
      <c r="FI14" s="136"/>
      <c r="FJ14" s="136"/>
      <c r="FK14" s="137"/>
      <c r="FL14" s="135" t="s">
        <v>18</v>
      </c>
      <c r="FM14" s="136"/>
      <c r="FN14" s="136"/>
      <c r="FO14" s="136"/>
      <c r="FP14" s="136"/>
      <c r="FQ14" s="136"/>
      <c r="FR14" s="136"/>
      <c r="FS14" s="136"/>
      <c r="FT14" s="136"/>
      <c r="FU14" s="136"/>
      <c r="FV14" s="136"/>
      <c r="FW14" s="136"/>
      <c r="FX14" s="146"/>
    </row>
    <row r="15" spans="1:180" ht="12" thickBot="1">
      <c r="A15" s="222">
        <v>1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4"/>
      <c r="AK15" s="228">
        <v>2</v>
      </c>
      <c r="AL15" s="223"/>
      <c r="AM15" s="223"/>
      <c r="AN15" s="223"/>
      <c r="AO15" s="223"/>
      <c r="AP15" s="224"/>
      <c r="AQ15" s="228">
        <v>2</v>
      </c>
      <c r="AR15" s="223"/>
      <c r="AS15" s="223"/>
      <c r="AT15" s="223"/>
      <c r="AU15" s="223"/>
      <c r="AV15" s="228">
        <v>3</v>
      </c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4"/>
      <c r="BH15" s="228">
        <v>4</v>
      </c>
      <c r="BI15" s="223"/>
      <c r="BJ15" s="223"/>
      <c r="BK15" s="223"/>
      <c r="BL15" s="223"/>
      <c r="BM15" s="228">
        <v>5</v>
      </c>
      <c r="BN15" s="223"/>
      <c r="BO15" s="223"/>
      <c r="BP15" s="223"/>
      <c r="BQ15" s="223"/>
      <c r="BR15" s="228">
        <v>6</v>
      </c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  <c r="CG15" s="223"/>
      <c r="CH15" s="223"/>
      <c r="CI15" s="224"/>
      <c r="CJ15" s="228">
        <v>7</v>
      </c>
      <c r="CK15" s="223"/>
      <c r="CL15" s="223"/>
      <c r="CM15" s="223"/>
      <c r="CN15" s="223"/>
      <c r="CO15" s="223"/>
      <c r="CP15" s="223"/>
      <c r="CQ15" s="223"/>
      <c r="CR15" s="223"/>
      <c r="CS15" s="223"/>
      <c r="CT15" s="223"/>
      <c r="CU15" s="223"/>
      <c r="CV15" s="224"/>
      <c r="CW15" s="228">
        <v>8</v>
      </c>
      <c r="CX15" s="223"/>
      <c r="CY15" s="223"/>
      <c r="CZ15" s="223"/>
      <c r="DA15" s="223"/>
      <c r="DB15" s="223"/>
      <c r="DC15" s="223"/>
      <c r="DD15" s="223"/>
      <c r="DE15" s="223"/>
      <c r="DF15" s="223"/>
      <c r="DG15" s="223"/>
      <c r="DH15" s="223"/>
      <c r="DI15" s="223"/>
      <c r="DJ15" s="223"/>
      <c r="DK15" s="223"/>
      <c r="DL15" s="224"/>
      <c r="DM15" s="228">
        <v>9</v>
      </c>
      <c r="DN15" s="223"/>
      <c r="DO15" s="223"/>
      <c r="DP15" s="223"/>
      <c r="DQ15" s="223"/>
      <c r="DR15" s="223"/>
      <c r="DS15" s="223"/>
      <c r="DT15" s="223"/>
      <c r="DU15" s="223"/>
      <c r="DV15" s="223"/>
      <c r="DW15" s="223"/>
      <c r="DX15" s="224"/>
      <c r="DY15" s="228">
        <v>10</v>
      </c>
      <c r="DZ15" s="223"/>
      <c r="EA15" s="223"/>
      <c r="EB15" s="223"/>
      <c r="EC15" s="223"/>
      <c r="ED15" s="223"/>
      <c r="EE15" s="223"/>
      <c r="EF15" s="223"/>
      <c r="EG15" s="223"/>
      <c r="EH15" s="223"/>
      <c r="EI15" s="223"/>
      <c r="EJ15" s="223"/>
      <c r="EK15" s="224"/>
      <c r="EL15" s="228">
        <v>11</v>
      </c>
      <c r="EM15" s="223"/>
      <c r="EN15" s="223"/>
      <c r="EO15" s="223"/>
      <c r="EP15" s="223"/>
      <c r="EQ15" s="223"/>
      <c r="ER15" s="223"/>
      <c r="ES15" s="223"/>
      <c r="ET15" s="223"/>
      <c r="EU15" s="223"/>
      <c r="EV15" s="223"/>
      <c r="EW15" s="223"/>
      <c r="EX15" s="224"/>
      <c r="EY15" s="228">
        <v>12</v>
      </c>
      <c r="EZ15" s="223"/>
      <c r="FA15" s="223"/>
      <c r="FB15" s="223"/>
      <c r="FC15" s="223"/>
      <c r="FD15" s="223"/>
      <c r="FE15" s="223"/>
      <c r="FF15" s="223"/>
      <c r="FG15" s="223"/>
      <c r="FH15" s="223"/>
      <c r="FI15" s="223"/>
      <c r="FJ15" s="223"/>
      <c r="FK15" s="224"/>
      <c r="FL15" s="228">
        <v>13</v>
      </c>
      <c r="FM15" s="223"/>
      <c r="FN15" s="223"/>
      <c r="FO15" s="223"/>
      <c r="FP15" s="223"/>
      <c r="FQ15" s="223"/>
      <c r="FR15" s="223"/>
      <c r="FS15" s="223"/>
      <c r="FT15" s="223"/>
      <c r="FU15" s="223"/>
      <c r="FV15" s="223"/>
      <c r="FW15" s="223"/>
      <c r="FX15" s="253"/>
    </row>
    <row r="16" spans="1:180" s="42" customFormat="1" ht="16.5" customHeight="1">
      <c r="A16" s="236" t="s">
        <v>103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4"/>
      <c r="AL16" s="234"/>
      <c r="AM16" s="234"/>
      <c r="AN16" s="234"/>
      <c r="AO16" s="234"/>
      <c r="AP16" s="235"/>
      <c r="AQ16" s="218" t="s">
        <v>102</v>
      </c>
      <c r="AR16" s="219"/>
      <c r="AS16" s="219"/>
      <c r="AT16" s="219"/>
      <c r="AU16" s="219"/>
      <c r="AV16" s="218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20"/>
      <c r="BH16" s="218"/>
      <c r="BI16" s="219"/>
      <c r="BJ16" s="219"/>
      <c r="BK16" s="219"/>
      <c r="BL16" s="219"/>
      <c r="BM16" s="218"/>
      <c r="BN16" s="219"/>
      <c r="BO16" s="219"/>
      <c r="BP16" s="219"/>
      <c r="BQ16" s="219"/>
      <c r="BR16" s="231">
        <f>BR18+BR64+BR79+BR85+BR101+BR110+BR69</f>
        <v>12247700</v>
      </c>
      <c r="BS16" s="232"/>
      <c r="BT16" s="232"/>
      <c r="BU16" s="232"/>
      <c r="BV16" s="232"/>
      <c r="BW16" s="232"/>
      <c r="BX16" s="232"/>
      <c r="BY16" s="232"/>
      <c r="BZ16" s="232"/>
      <c r="CA16" s="232"/>
      <c r="CB16" s="232"/>
      <c r="CC16" s="232"/>
      <c r="CD16" s="232"/>
      <c r="CE16" s="232"/>
      <c r="CF16" s="232"/>
      <c r="CG16" s="232"/>
      <c r="CH16" s="232"/>
      <c r="CI16" s="233"/>
      <c r="CJ16" s="231">
        <f>CJ18+CJ64+CJ79+CJ85+CJ101+CJ110+CJ69</f>
        <v>7789983.1500000004</v>
      </c>
      <c r="CK16" s="232"/>
      <c r="CL16" s="232"/>
      <c r="CM16" s="232"/>
      <c r="CN16" s="232"/>
      <c r="CO16" s="232"/>
      <c r="CP16" s="232"/>
      <c r="CQ16" s="232"/>
      <c r="CR16" s="232"/>
      <c r="CS16" s="232"/>
      <c r="CT16" s="232"/>
      <c r="CU16" s="232"/>
      <c r="CV16" s="233"/>
      <c r="CW16" s="231">
        <v>7789983.1500000004</v>
      </c>
      <c r="CX16" s="232"/>
      <c r="CY16" s="232"/>
      <c r="CZ16" s="232"/>
      <c r="DA16" s="232"/>
      <c r="DB16" s="232"/>
      <c r="DC16" s="232"/>
      <c r="DD16" s="232"/>
      <c r="DE16" s="232"/>
      <c r="DF16" s="232"/>
      <c r="DG16" s="232"/>
      <c r="DH16" s="232"/>
      <c r="DI16" s="232"/>
      <c r="DJ16" s="232"/>
      <c r="DK16" s="232"/>
      <c r="DL16" s="233"/>
      <c r="DM16" s="250">
        <v>0</v>
      </c>
      <c r="DN16" s="251"/>
      <c r="DO16" s="251"/>
      <c r="DP16" s="251"/>
      <c r="DQ16" s="251"/>
      <c r="DR16" s="251"/>
      <c r="DS16" s="251"/>
      <c r="DT16" s="251"/>
      <c r="DU16" s="251"/>
      <c r="DV16" s="251"/>
      <c r="DW16" s="251"/>
      <c r="DX16" s="252"/>
      <c r="DY16" s="250">
        <v>0</v>
      </c>
      <c r="DZ16" s="251"/>
      <c r="EA16" s="251"/>
      <c r="EB16" s="251"/>
      <c r="EC16" s="251"/>
      <c r="ED16" s="251"/>
      <c r="EE16" s="251"/>
      <c r="EF16" s="251"/>
      <c r="EG16" s="251"/>
      <c r="EH16" s="251"/>
      <c r="EI16" s="251"/>
      <c r="EJ16" s="251"/>
      <c r="EK16" s="252"/>
      <c r="EL16" s="231">
        <f>CW16</f>
        <v>7789983.1500000004</v>
      </c>
      <c r="EM16" s="232"/>
      <c r="EN16" s="232"/>
      <c r="EO16" s="232"/>
      <c r="EP16" s="232"/>
      <c r="EQ16" s="232"/>
      <c r="ER16" s="232"/>
      <c r="ES16" s="232"/>
      <c r="ET16" s="232"/>
      <c r="EU16" s="232"/>
      <c r="EV16" s="232"/>
      <c r="EW16" s="232"/>
      <c r="EX16" s="233"/>
      <c r="EY16" s="254">
        <f>BR16-CW16</f>
        <v>4457716.8499999996</v>
      </c>
      <c r="EZ16" s="255"/>
      <c r="FA16" s="255"/>
      <c r="FB16" s="255"/>
      <c r="FC16" s="255"/>
      <c r="FD16" s="255"/>
      <c r="FE16" s="255"/>
      <c r="FF16" s="255"/>
      <c r="FG16" s="255"/>
      <c r="FH16" s="255"/>
      <c r="FI16" s="255"/>
      <c r="FJ16" s="255"/>
      <c r="FK16" s="256"/>
      <c r="FL16" s="254">
        <f>CJ16-CW16</f>
        <v>0</v>
      </c>
      <c r="FM16" s="255"/>
      <c r="FN16" s="255"/>
      <c r="FO16" s="255"/>
      <c r="FP16" s="255"/>
      <c r="FQ16" s="255"/>
      <c r="FR16" s="255"/>
      <c r="FS16" s="255"/>
      <c r="FT16" s="255"/>
      <c r="FU16" s="255"/>
      <c r="FV16" s="255"/>
      <c r="FW16" s="255"/>
      <c r="FX16" s="268"/>
    </row>
    <row r="17" spans="1:180" ht="12.75">
      <c r="A17" s="263" t="s">
        <v>43</v>
      </c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29"/>
      <c r="AL17" s="229"/>
      <c r="AM17" s="229"/>
      <c r="AN17" s="229"/>
      <c r="AO17" s="229"/>
      <c r="AP17" s="230"/>
      <c r="AQ17" s="221"/>
      <c r="AR17" s="197"/>
      <c r="AS17" s="197"/>
      <c r="AT17" s="197"/>
      <c r="AU17" s="197"/>
      <c r="AV17" s="221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8"/>
      <c r="BH17" s="221"/>
      <c r="BI17" s="197"/>
      <c r="BJ17" s="197"/>
      <c r="BK17" s="197"/>
      <c r="BL17" s="197"/>
      <c r="BM17" s="221"/>
      <c r="BN17" s="197"/>
      <c r="BO17" s="197"/>
      <c r="BP17" s="197"/>
      <c r="BQ17" s="197"/>
      <c r="BR17" s="225"/>
      <c r="BS17" s="226"/>
      <c r="BT17" s="226"/>
      <c r="BU17" s="226"/>
      <c r="BV17" s="226"/>
      <c r="BW17" s="226"/>
      <c r="BX17" s="226"/>
      <c r="BY17" s="226"/>
      <c r="BZ17" s="226"/>
      <c r="CA17" s="226"/>
      <c r="CB17" s="226"/>
      <c r="CC17" s="226"/>
      <c r="CD17" s="226"/>
      <c r="CE17" s="226"/>
      <c r="CF17" s="226"/>
      <c r="CG17" s="226"/>
      <c r="CH17" s="226"/>
      <c r="CI17" s="227"/>
      <c r="CJ17" s="225"/>
      <c r="CK17" s="226"/>
      <c r="CL17" s="226"/>
      <c r="CM17" s="226"/>
      <c r="CN17" s="226"/>
      <c r="CO17" s="226"/>
      <c r="CP17" s="226"/>
      <c r="CQ17" s="226"/>
      <c r="CR17" s="226"/>
      <c r="CS17" s="226"/>
      <c r="CT17" s="226"/>
      <c r="CU17" s="226"/>
      <c r="CV17" s="227"/>
      <c r="CW17" s="225"/>
      <c r="CX17" s="226"/>
      <c r="CY17" s="226"/>
      <c r="CZ17" s="226"/>
      <c r="DA17" s="226"/>
      <c r="DB17" s="226"/>
      <c r="DC17" s="226"/>
      <c r="DD17" s="226"/>
      <c r="DE17" s="226"/>
      <c r="DF17" s="226"/>
      <c r="DG17" s="226"/>
      <c r="DH17" s="226"/>
      <c r="DI17" s="226"/>
      <c r="DJ17" s="226"/>
      <c r="DK17" s="226"/>
      <c r="DL17" s="227"/>
      <c r="DM17" s="245"/>
      <c r="DN17" s="246"/>
      <c r="DO17" s="246"/>
      <c r="DP17" s="246"/>
      <c r="DQ17" s="246"/>
      <c r="DR17" s="246"/>
      <c r="DS17" s="246"/>
      <c r="DT17" s="246"/>
      <c r="DU17" s="246"/>
      <c r="DV17" s="246"/>
      <c r="DW17" s="246"/>
      <c r="DX17" s="247"/>
      <c r="DY17" s="245"/>
      <c r="DZ17" s="246"/>
      <c r="EA17" s="246"/>
      <c r="EB17" s="246"/>
      <c r="EC17" s="246"/>
      <c r="ED17" s="246"/>
      <c r="EE17" s="246"/>
      <c r="EF17" s="246"/>
      <c r="EG17" s="246"/>
      <c r="EH17" s="246"/>
      <c r="EI17" s="246"/>
      <c r="EJ17" s="246"/>
      <c r="EK17" s="247"/>
      <c r="EL17" s="225"/>
      <c r="EM17" s="226"/>
      <c r="EN17" s="226"/>
      <c r="EO17" s="226"/>
      <c r="EP17" s="226"/>
      <c r="EQ17" s="226"/>
      <c r="ER17" s="226"/>
      <c r="ES17" s="226"/>
      <c r="ET17" s="226"/>
      <c r="EU17" s="226"/>
      <c r="EV17" s="226"/>
      <c r="EW17" s="226"/>
      <c r="EX17" s="227"/>
      <c r="EY17" s="225"/>
      <c r="EZ17" s="226"/>
      <c r="FA17" s="226"/>
      <c r="FB17" s="226"/>
      <c r="FC17" s="226"/>
      <c r="FD17" s="226"/>
      <c r="FE17" s="226"/>
      <c r="FF17" s="226"/>
      <c r="FG17" s="226"/>
      <c r="FH17" s="226"/>
      <c r="FI17" s="226"/>
      <c r="FJ17" s="226"/>
      <c r="FK17" s="227"/>
      <c r="FL17" s="225"/>
      <c r="FM17" s="226"/>
      <c r="FN17" s="226"/>
      <c r="FO17" s="226"/>
      <c r="FP17" s="226"/>
      <c r="FQ17" s="226"/>
      <c r="FR17" s="226"/>
      <c r="FS17" s="226"/>
      <c r="FT17" s="226"/>
      <c r="FU17" s="226"/>
      <c r="FV17" s="226"/>
      <c r="FW17" s="226"/>
      <c r="FX17" s="271"/>
    </row>
    <row r="18" spans="1:180" s="43" customFormat="1" ht="27" customHeight="1">
      <c r="A18" s="265" t="s">
        <v>19</v>
      </c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7"/>
      <c r="AH18" s="35"/>
      <c r="AI18" s="35"/>
      <c r="AJ18" s="35"/>
      <c r="AK18" s="36"/>
      <c r="AL18" s="36"/>
      <c r="AM18" s="36"/>
      <c r="AN18" s="36"/>
      <c r="AO18" s="36"/>
      <c r="AP18" s="37"/>
      <c r="AQ18" s="248"/>
      <c r="AR18" s="249"/>
      <c r="AS18" s="249"/>
      <c r="AT18" s="249"/>
      <c r="AU18" s="249"/>
      <c r="AV18" s="248"/>
      <c r="AW18" s="249"/>
      <c r="AX18" s="249"/>
      <c r="AY18" s="249"/>
      <c r="AZ18" s="249"/>
      <c r="BA18" s="249"/>
      <c r="BB18" s="249"/>
      <c r="BC18" s="249"/>
      <c r="BD18" s="249"/>
      <c r="BE18" s="249"/>
      <c r="BF18" s="249"/>
      <c r="BG18" s="272"/>
      <c r="BH18" s="248"/>
      <c r="BI18" s="249"/>
      <c r="BJ18" s="249"/>
      <c r="BK18" s="249"/>
      <c r="BL18" s="249"/>
      <c r="BM18" s="248"/>
      <c r="BN18" s="249"/>
      <c r="BO18" s="249"/>
      <c r="BP18" s="249"/>
      <c r="BQ18" s="249"/>
      <c r="BR18" s="150">
        <f>BR20+BR53+BR49</f>
        <v>5221347</v>
      </c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32"/>
      <c r="CF18" s="32"/>
      <c r="CG18" s="32"/>
      <c r="CH18" s="32"/>
      <c r="CI18" s="33"/>
      <c r="CJ18" s="150">
        <f>CJ20+CJ53</f>
        <v>3689720.01</v>
      </c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2"/>
      <c r="CW18" s="150">
        <v>3689720.01</v>
      </c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  <c r="DI18" s="151"/>
      <c r="DJ18" s="151"/>
      <c r="DK18" s="151"/>
      <c r="DL18" s="152"/>
      <c r="DM18" s="269">
        <v>0</v>
      </c>
      <c r="DN18" s="270"/>
      <c r="DO18" s="270"/>
      <c r="DP18" s="270"/>
      <c r="DQ18" s="270"/>
      <c r="DR18" s="270"/>
      <c r="DS18" s="270"/>
      <c r="DT18" s="270"/>
      <c r="DU18" s="270"/>
      <c r="DV18" s="270"/>
      <c r="DW18" s="270"/>
      <c r="DX18" s="38"/>
      <c r="DY18" s="269">
        <v>0</v>
      </c>
      <c r="DZ18" s="270"/>
      <c r="EA18" s="270"/>
      <c r="EB18" s="270"/>
      <c r="EC18" s="270"/>
      <c r="ED18" s="270"/>
      <c r="EE18" s="270"/>
      <c r="EF18" s="270"/>
      <c r="EG18" s="270"/>
      <c r="EH18" s="39"/>
      <c r="EI18" s="39"/>
      <c r="EJ18" s="39"/>
      <c r="EK18" s="38"/>
      <c r="EL18" s="150">
        <f>CW18</f>
        <v>3689720.01</v>
      </c>
      <c r="EM18" s="151"/>
      <c r="EN18" s="151"/>
      <c r="EO18" s="151"/>
      <c r="EP18" s="151"/>
      <c r="EQ18" s="151"/>
      <c r="ER18" s="151"/>
      <c r="ES18" s="151"/>
      <c r="ET18" s="151"/>
      <c r="EU18" s="151"/>
      <c r="EV18" s="151"/>
      <c r="EW18" s="151"/>
      <c r="EX18" s="152"/>
      <c r="EY18" s="150">
        <f>BR18-CW18</f>
        <v>1531626.9900000002</v>
      </c>
      <c r="EZ18" s="151"/>
      <c r="FA18" s="151"/>
      <c r="FB18" s="151"/>
      <c r="FC18" s="151"/>
      <c r="FD18" s="151"/>
      <c r="FE18" s="151"/>
      <c r="FF18" s="151"/>
      <c r="FG18" s="151"/>
      <c r="FH18" s="151"/>
      <c r="FI18" s="151"/>
      <c r="FJ18" s="151"/>
      <c r="FK18" s="152"/>
      <c r="FL18" s="150">
        <f>FL20</f>
        <v>0</v>
      </c>
      <c r="FM18" s="151"/>
      <c r="FN18" s="151"/>
      <c r="FO18" s="151"/>
      <c r="FP18" s="151"/>
      <c r="FQ18" s="151"/>
      <c r="FR18" s="151"/>
      <c r="FS18" s="151"/>
      <c r="FT18" s="151"/>
      <c r="FU18" s="151"/>
      <c r="FV18" s="151"/>
      <c r="FW18" s="151"/>
      <c r="FX18" s="243"/>
    </row>
    <row r="19" spans="1:180" s="14" customFormat="1" ht="75" customHeight="1">
      <c r="A19" s="257" t="s">
        <v>25</v>
      </c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9"/>
      <c r="AH19" s="13"/>
      <c r="AI19" s="13"/>
      <c r="AJ19" s="13"/>
      <c r="AK19" s="197"/>
      <c r="AL19" s="197"/>
      <c r="AM19" s="197"/>
      <c r="AN19" s="197"/>
      <c r="AO19" s="197"/>
      <c r="AP19" s="198"/>
      <c r="AQ19" s="260" t="s">
        <v>20</v>
      </c>
      <c r="AR19" s="261"/>
      <c r="AS19" s="261"/>
      <c r="AT19" s="261"/>
      <c r="AU19" s="261"/>
      <c r="AV19" s="260" t="s">
        <v>20</v>
      </c>
      <c r="AW19" s="261"/>
      <c r="AX19" s="261"/>
      <c r="AY19" s="261"/>
      <c r="AZ19" s="261"/>
      <c r="BA19" s="261"/>
      <c r="BB19" s="261"/>
      <c r="BC19" s="261"/>
      <c r="BD19" s="261"/>
      <c r="BE19" s="261"/>
      <c r="BF19" s="261"/>
      <c r="BG19" s="262"/>
      <c r="BH19" s="260" t="s">
        <v>20</v>
      </c>
      <c r="BI19" s="261"/>
      <c r="BJ19" s="261"/>
      <c r="BK19" s="261"/>
      <c r="BL19" s="261"/>
      <c r="BM19" s="260" t="s">
        <v>20</v>
      </c>
      <c r="BN19" s="261"/>
      <c r="BO19" s="261"/>
      <c r="BP19" s="261"/>
      <c r="BQ19" s="261"/>
      <c r="BR19" s="72" t="s">
        <v>20</v>
      </c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4"/>
      <c r="CJ19" s="72" t="s">
        <v>20</v>
      </c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4"/>
      <c r="CW19" s="72" t="s">
        <v>20</v>
      </c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4"/>
      <c r="DM19" s="72" t="s">
        <v>20</v>
      </c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4"/>
      <c r="DY19" s="72" t="s">
        <v>20</v>
      </c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4"/>
      <c r="EL19" s="72" t="s">
        <v>20</v>
      </c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4"/>
      <c r="EY19" s="72" t="s">
        <v>20</v>
      </c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4"/>
      <c r="FL19" s="72" t="s">
        <v>20</v>
      </c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200"/>
    </row>
    <row r="20" spans="1:180" s="44" customFormat="1" ht="17.25" customHeight="1">
      <c r="A20" s="273" t="s">
        <v>26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41"/>
      <c r="AI20" s="41"/>
      <c r="AJ20" s="41"/>
      <c r="AK20" s="275"/>
      <c r="AL20" s="275"/>
      <c r="AM20" s="275"/>
      <c r="AN20" s="275"/>
      <c r="AO20" s="275"/>
      <c r="AP20" s="276"/>
      <c r="AQ20" s="277"/>
      <c r="AR20" s="275"/>
      <c r="AS20" s="275"/>
      <c r="AT20" s="275"/>
      <c r="AU20" s="275"/>
      <c r="AV20" s="277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276"/>
      <c r="BH20" s="277"/>
      <c r="BI20" s="275"/>
      <c r="BJ20" s="275"/>
      <c r="BK20" s="275"/>
      <c r="BL20" s="275"/>
      <c r="BM20" s="277"/>
      <c r="BN20" s="275"/>
      <c r="BO20" s="275"/>
      <c r="BP20" s="275"/>
      <c r="BQ20" s="275"/>
      <c r="BR20" s="150">
        <f>BR22+BR45</f>
        <v>4727147</v>
      </c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151"/>
      <c r="CI20" s="152"/>
      <c r="CJ20" s="150">
        <f>CJ22+CJ45</f>
        <v>3406776.5</v>
      </c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151"/>
      <c r="CV20" s="152"/>
      <c r="CW20" s="150">
        <v>3406776.5</v>
      </c>
      <c r="CX20" s="151"/>
      <c r="CY20" s="151"/>
      <c r="CZ20" s="151"/>
      <c r="DA20" s="151"/>
      <c r="DB20" s="151"/>
      <c r="DC20" s="151"/>
      <c r="DD20" s="151"/>
      <c r="DE20" s="151"/>
      <c r="DF20" s="151"/>
      <c r="DG20" s="151"/>
      <c r="DH20" s="151"/>
      <c r="DI20" s="151"/>
      <c r="DJ20" s="151"/>
      <c r="DK20" s="151"/>
      <c r="DL20" s="152"/>
      <c r="DM20" s="150">
        <v>0</v>
      </c>
      <c r="DN20" s="151"/>
      <c r="DO20" s="151"/>
      <c r="DP20" s="151"/>
      <c r="DQ20" s="151"/>
      <c r="DR20" s="151"/>
      <c r="DS20" s="151"/>
      <c r="DT20" s="151"/>
      <c r="DU20" s="151"/>
      <c r="DV20" s="151"/>
      <c r="DW20" s="151"/>
      <c r="DX20" s="33"/>
      <c r="DY20" s="150">
        <v>0</v>
      </c>
      <c r="DZ20" s="151"/>
      <c r="EA20" s="151"/>
      <c r="EB20" s="151"/>
      <c r="EC20" s="151"/>
      <c r="ED20" s="151"/>
      <c r="EE20" s="151"/>
      <c r="EF20" s="151"/>
      <c r="EG20" s="151"/>
      <c r="EH20" s="151"/>
      <c r="EI20" s="151"/>
      <c r="EJ20" s="151"/>
      <c r="EK20" s="152"/>
      <c r="EL20" s="150">
        <f>CW20</f>
        <v>3406776.5</v>
      </c>
      <c r="EM20" s="151"/>
      <c r="EN20" s="151"/>
      <c r="EO20" s="151"/>
      <c r="EP20" s="151"/>
      <c r="EQ20" s="151"/>
      <c r="ER20" s="151"/>
      <c r="ES20" s="151"/>
      <c r="ET20" s="151"/>
      <c r="EU20" s="151"/>
      <c r="EV20" s="151"/>
      <c r="EW20" s="151"/>
      <c r="EX20" s="152"/>
      <c r="EY20" s="150">
        <f>BR20-CW20</f>
        <v>1320370.5</v>
      </c>
      <c r="EZ20" s="151"/>
      <c r="FA20" s="151"/>
      <c r="FB20" s="151"/>
      <c r="FC20" s="151"/>
      <c r="FD20" s="151"/>
      <c r="FE20" s="151"/>
      <c r="FF20" s="151"/>
      <c r="FG20" s="151"/>
      <c r="FH20" s="151"/>
      <c r="FI20" s="151"/>
      <c r="FJ20" s="151"/>
      <c r="FK20" s="152"/>
      <c r="FL20" s="150">
        <f>CJ20-CW20</f>
        <v>0</v>
      </c>
      <c r="FM20" s="151"/>
      <c r="FN20" s="151"/>
      <c r="FO20" s="151"/>
      <c r="FP20" s="151"/>
      <c r="FQ20" s="151"/>
      <c r="FR20" s="151"/>
      <c r="FS20" s="151"/>
      <c r="FT20" s="151"/>
      <c r="FU20" s="151"/>
      <c r="FV20" s="151"/>
      <c r="FW20" s="151"/>
      <c r="FX20" s="243"/>
    </row>
    <row r="21" spans="1:180" ht="6" hidden="1" customHeight="1">
      <c r="A21" s="281"/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3"/>
      <c r="AH21" s="12"/>
      <c r="AI21" s="12"/>
      <c r="AJ21" s="12"/>
      <c r="AK21" s="8"/>
      <c r="AL21" s="8"/>
      <c r="AM21" s="8"/>
      <c r="AN21" s="8"/>
      <c r="AO21" s="8"/>
      <c r="AP21" s="10"/>
      <c r="AQ21" s="221"/>
      <c r="AR21" s="197"/>
      <c r="AS21" s="197"/>
      <c r="AT21" s="197"/>
      <c r="AU21" s="197"/>
      <c r="AV21" s="221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8"/>
      <c r="BH21" s="221"/>
      <c r="BI21" s="197"/>
      <c r="BJ21" s="197"/>
      <c r="BK21" s="197"/>
      <c r="BL21" s="197"/>
      <c r="BM21" s="221"/>
      <c r="BN21" s="197"/>
      <c r="BO21" s="197"/>
      <c r="BP21" s="197"/>
      <c r="BQ21" s="197"/>
      <c r="BR21" s="240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4"/>
      <c r="CF21" s="4"/>
      <c r="CG21" s="4"/>
      <c r="CH21" s="4"/>
      <c r="CI21" s="5"/>
      <c r="CJ21" s="240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2"/>
      <c r="CW21" s="240"/>
      <c r="CX21" s="241"/>
      <c r="CY21" s="241"/>
      <c r="CZ21" s="241"/>
      <c r="DA21" s="241"/>
      <c r="DB21" s="241"/>
      <c r="DC21" s="241"/>
      <c r="DD21" s="241"/>
      <c r="DE21" s="241"/>
      <c r="DF21" s="241"/>
      <c r="DG21" s="241"/>
      <c r="DH21" s="241"/>
      <c r="DI21" s="241"/>
      <c r="DJ21" s="241"/>
      <c r="DK21" s="241"/>
      <c r="DL21" s="242"/>
      <c r="DM21" s="240"/>
      <c r="DN21" s="241"/>
      <c r="DO21" s="241"/>
      <c r="DP21" s="241"/>
      <c r="DQ21" s="241"/>
      <c r="DR21" s="241"/>
      <c r="DS21" s="241"/>
      <c r="DT21" s="241"/>
      <c r="DU21" s="241"/>
      <c r="DV21" s="241"/>
      <c r="DW21" s="241"/>
      <c r="DX21" s="5"/>
      <c r="DY21" s="240"/>
      <c r="DZ21" s="241"/>
      <c r="EA21" s="241"/>
      <c r="EB21" s="241"/>
      <c r="EC21" s="241"/>
      <c r="ED21" s="241"/>
      <c r="EE21" s="241"/>
      <c r="EF21" s="241"/>
      <c r="EG21" s="241"/>
      <c r="EH21" s="4"/>
      <c r="EI21" s="4"/>
      <c r="EJ21" s="4"/>
      <c r="EK21" s="5"/>
      <c r="EL21" s="240"/>
      <c r="EM21" s="241"/>
      <c r="EN21" s="241"/>
      <c r="EO21" s="241"/>
      <c r="EP21" s="241"/>
      <c r="EQ21" s="241"/>
      <c r="ER21" s="241"/>
      <c r="ES21" s="241"/>
      <c r="ET21" s="241"/>
      <c r="EU21" s="241"/>
      <c r="EV21" s="241"/>
      <c r="EW21" s="241"/>
      <c r="EX21" s="242"/>
      <c r="EY21" s="240"/>
      <c r="EZ21" s="241"/>
      <c r="FA21" s="241"/>
      <c r="FB21" s="241"/>
      <c r="FC21" s="241"/>
      <c r="FD21" s="241"/>
      <c r="FE21" s="241"/>
      <c r="FF21" s="241"/>
      <c r="FG21" s="241"/>
      <c r="FH21" s="241"/>
      <c r="FI21" s="241"/>
      <c r="FJ21" s="241"/>
      <c r="FK21" s="242"/>
      <c r="FL21" s="240"/>
      <c r="FM21" s="241"/>
      <c r="FN21" s="241"/>
      <c r="FO21" s="241"/>
      <c r="FP21" s="241"/>
      <c r="FQ21" s="241"/>
      <c r="FR21" s="241"/>
      <c r="FS21" s="241"/>
      <c r="FT21" s="241"/>
      <c r="FU21" s="241"/>
      <c r="FV21" s="241"/>
      <c r="FW21" s="241"/>
      <c r="FX21" s="244"/>
    </row>
    <row r="22" spans="1:180" s="14" customFormat="1" ht="51.75" customHeight="1">
      <c r="A22" s="191" t="s">
        <v>52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3"/>
      <c r="AH22" s="13"/>
      <c r="AI22" s="13"/>
      <c r="AJ22" s="13"/>
      <c r="AK22" s="197"/>
      <c r="AL22" s="197"/>
      <c r="AM22" s="197"/>
      <c r="AN22" s="197"/>
      <c r="AO22" s="197"/>
      <c r="AP22" s="198"/>
      <c r="AQ22" s="278"/>
      <c r="AR22" s="279"/>
      <c r="AS22" s="279"/>
      <c r="AT22" s="279"/>
      <c r="AU22" s="279"/>
      <c r="AV22" s="278" t="s">
        <v>57</v>
      </c>
      <c r="AW22" s="279"/>
      <c r="AX22" s="279"/>
      <c r="AY22" s="279"/>
      <c r="AZ22" s="279"/>
      <c r="BA22" s="279"/>
      <c r="BB22" s="279"/>
      <c r="BC22" s="279"/>
      <c r="BD22" s="279"/>
      <c r="BE22" s="279"/>
      <c r="BF22" s="279"/>
      <c r="BG22" s="280"/>
      <c r="BH22" s="278"/>
      <c r="BI22" s="279"/>
      <c r="BJ22" s="279"/>
      <c r="BK22" s="279"/>
      <c r="BL22" s="279"/>
      <c r="BM22" s="278"/>
      <c r="BN22" s="279"/>
      <c r="BO22" s="279"/>
      <c r="BP22" s="279"/>
      <c r="BQ22" s="279"/>
      <c r="BR22" s="49">
        <f>BR24+BR27+BR32+BR29+BR43</f>
        <v>4726947</v>
      </c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2"/>
      <c r="CJ22" s="49">
        <f>CJ24+CJ27+CJ32+CJ29</f>
        <v>3406576.5</v>
      </c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2"/>
      <c r="CW22" s="49">
        <v>3406576.5</v>
      </c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2"/>
      <c r="DM22" s="238">
        <v>0</v>
      </c>
      <c r="DN22" s="239"/>
      <c r="DO22" s="239"/>
      <c r="DP22" s="239"/>
      <c r="DQ22" s="239"/>
      <c r="DR22" s="239"/>
      <c r="DS22" s="239"/>
      <c r="DT22" s="239"/>
      <c r="DU22" s="239"/>
      <c r="DV22" s="239"/>
      <c r="DW22" s="239"/>
      <c r="DX22" s="5"/>
      <c r="DY22" s="49">
        <v>0</v>
      </c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2"/>
      <c r="EL22" s="49">
        <f>CW22</f>
        <v>3406576.5</v>
      </c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2"/>
      <c r="EY22" s="49">
        <f>BR22-CW22</f>
        <v>1320370.5</v>
      </c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2"/>
      <c r="FL22" s="49">
        <f>CJ22-CW22</f>
        <v>0</v>
      </c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1"/>
    </row>
    <row r="23" spans="1:180" ht="6" hidden="1" customHeight="1">
      <c r="A23" s="281"/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3"/>
      <c r="AH23" s="12"/>
      <c r="AI23" s="12"/>
      <c r="AJ23" s="12"/>
      <c r="AK23" s="8"/>
      <c r="AL23" s="8"/>
      <c r="AM23" s="8"/>
      <c r="AN23" s="8"/>
      <c r="AO23" s="8"/>
      <c r="AP23" s="10"/>
      <c r="AQ23" s="221"/>
      <c r="AR23" s="197"/>
      <c r="AS23" s="197"/>
      <c r="AT23" s="197"/>
      <c r="AU23" s="197"/>
      <c r="AV23" s="221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8"/>
      <c r="BH23" s="221"/>
      <c r="BI23" s="197"/>
      <c r="BJ23" s="197"/>
      <c r="BK23" s="197"/>
      <c r="BL23" s="197"/>
      <c r="BM23" s="221"/>
      <c r="BN23" s="197"/>
      <c r="BO23" s="197"/>
      <c r="BP23" s="197"/>
      <c r="BQ23" s="197"/>
      <c r="BR23" s="240"/>
      <c r="BS23" s="241"/>
      <c r="BT23" s="241"/>
      <c r="BU23" s="241"/>
      <c r="BV23" s="241"/>
      <c r="BW23" s="241"/>
      <c r="BX23" s="241"/>
      <c r="BY23" s="241"/>
      <c r="BZ23" s="241"/>
      <c r="CA23" s="241"/>
      <c r="CB23" s="241"/>
      <c r="CC23" s="241"/>
      <c r="CD23" s="241"/>
      <c r="CE23" s="4"/>
      <c r="CF23" s="4"/>
      <c r="CG23" s="4"/>
      <c r="CH23" s="4"/>
      <c r="CI23" s="5"/>
      <c r="CJ23" s="240"/>
      <c r="CK23" s="241"/>
      <c r="CL23" s="241"/>
      <c r="CM23" s="241"/>
      <c r="CN23" s="241"/>
      <c r="CO23" s="241"/>
      <c r="CP23" s="241"/>
      <c r="CQ23" s="241"/>
      <c r="CR23" s="241"/>
      <c r="CS23" s="241"/>
      <c r="CT23" s="241"/>
      <c r="CU23" s="241"/>
      <c r="CV23" s="242"/>
      <c r="CW23" s="240"/>
      <c r="CX23" s="241"/>
      <c r="CY23" s="241"/>
      <c r="CZ23" s="241"/>
      <c r="DA23" s="241"/>
      <c r="DB23" s="241"/>
      <c r="DC23" s="241"/>
      <c r="DD23" s="241"/>
      <c r="DE23" s="241"/>
      <c r="DF23" s="241"/>
      <c r="DG23" s="241"/>
      <c r="DH23" s="241"/>
      <c r="DI23" s="241"/>
      <c r="DJ23" s="241"/>
      <c r="DK23" s="241"/>
      <c r="DL23" s="242"/>
      <c r="DM23" s="240"/>
      <c r="DN23" s="241"/>
      <c r="DO23" s="241"/>
      <c r="DP23" s="241"/>
      <c r="DQ23" s="241"/>
      <c r="DR23" s="241"/>
      <c r="DS23" s="241"/>
      <c r="DT23" s="241"/>
      <c r="DU23" s="241"/>
      <c r="DV23" s="241"/>
      <c r="DW23" s="241"/>
      <c r="DX23" s="5"/>
      <c r="DY23" s="240"/>
      <c r="DZ23" s="241"/>
      <c r="EA23" s="241"/>
      <c r="EB23" s="241"/>
      <c r="EC23" s="241"/>
      <c r="ED23" s="241"/>
      <c r="EE23" s="241"/>
      <c r="EF23" s="241"/>
      <c r="EG23" s="241"/>
      <c r="EH23" s="4"/>
      <c r="EI23" s="4"/>
      <c r="EJ23" s="4"/>
      <c r="EK23" s="5"/>
      <c r="EL23" s="240"/>
      <c r="EM23" s="241"/>
      <c r="EN23" s="241"/>
      <c r="EO23" s="241"/>
      <c r="EP23" s="241"/>
      <c r="EQ23" s="241"/>
      <c r="ER23" s="241"/>
      <c r="ES23" s="241"/>
      <c r="ET23" s="241"/>
      <c r="EU23" s="241"/>
      <c r="EV23" s="241"/>
      <c r="EW23" s="241"/>
      <c r="EX23" s="242"/>
      <c r="EY23" s="240"/>
      <c r="EZ23" s="241"/>
      <c r="FA23" s="241"/>
      <c r="FB23" s="241"/>
      <c r="FC23" s="241"/>
      <c r="FD23" s="241"/>
      <c r="FE23" s="241"/>
      <c r="FF23" s="241"/>
      <c r="FG23" s="241"/>
      <c r="FH23" s="241"/>
      <c r="FI23" s="241"/>
      <c r="FJ23" s="241"/>
      <c r="FK23" s="242"/>
      <c r="FL23" s="240"/>
      <c r="FM23" s="241"/>
      <c r="FN23" s="241"/>
      <c r="FO23" s="241"/>
      <c r="FP23" s="241"/>
      <c r="FQ23" s="241"/>
      <c r="FR23" s="241"/>
      <c r="FS23" s="241"/>
      <c r="FT23" s="241"/>
      <c r="FU23" s="241"/>
      <c r="FV23" s="241"/>
      <c r="FW23" s="241"/>
      <c r="FX23" s="244"/>
    </row>
    <row r="24" spans="1:180" ht="24.75" customHeight="1">
      <c r="A24" s="160" t="s">
        <v>21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2"/>
      <c r="AI24" s="12"/>
      <c r="AJ24" s="12"/>
      <c r="AK24" s="8"/>
      <c r="AL24" s="8"/>
      <c r="AM24" s="8"/>
      <c r="AN24" s="8"/>
      <c r="AO24" s="8"/>
      <c r="AP24" s="10"/>
      <c r="AQ24" s="53"/>
      <c r="AR24" s="54"/>
      <c r="AS24" s="54"/>
      <c r="AT24" s="54"/>
      <c r="AU24" s="54"/>
      <c r="AV24" s="53" t="s">
        <v>112</v>
      </c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7"/>
      <c r="BH24" s="64" t="s">
        <v>107</v>
      </c>
      <c r="BI24" s="108"/>
      <c r="BJ24" s="108"/>
      <c r="BK24" s="108"/>
      <c r="BL24" s="108"/>
      <c r="BM24" s="53"/>
      <c r="BN24" s="54"/>
      <c r="BO24" s="54"/>
      <c r="BP24" s="54"/>
      <c r="BQ24" s="54"/>
      <c r="BR24" s="58">
        <f>BR25+BR26</f>
        <v>3000646</v>
      </c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6"/>
      <c r="CF24" s="6"/>
      <c r="CG24" s="6"/>
      <c r="CH24" s="6"/>
      <c r="CI24" s="7"/>
      <c r="CJ24" s="58">
        <f>CJ25+CJ26</f>
        <v>2072535.75</v>
      </c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60"/>
      <c r="CW24" s="58">
        <v>2072535.75</v>
      </c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60"/>
      <c r="DM24" s="58">
        <v>0</v>
      </c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7"/>
      <c r="DY24" s="58">
        <v>0</v>
      </c>
      <c r="DZ24" s="59"/>
      <c r="EA24" s="59"/>
      <c r="EB24" s="59"/>
      <c r="EC24" s="59"/>
      <c r="ED24" s="59"/>
      <c r="EE24" s="59"/>
      <c r="EF24" s="59"/>
      <c r="EG24" s="59"/>
      <c r="EH24" s="6"/>
      <c r="EI24" s="6"/>
      <c r="EJ24" s="6"/>
      <c r="EK24" s="7"/>
      <c r="EL24" s="58">
        <f t="shared" ref="EL24:EL35" si="0">CW24</f>
        <v>2072535.75</v>
      </c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60"/>
      <c r="EY24" s="58">
        <f t="shared" ref="EY24:EY35" si="1">BR24-CW24</f>
        <v>928110.25</v>
      </c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60"/>
      <c r="FL24" s="58">
        <f t="shared" ref="FL24:FL47" si="2">CJ24-CW24</f>
        <v>0</v>
      </c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175"/>
    </row>
    <row r="25" spans="1:180" ht="12">
      <c r="A25" s="171" t="s">
        <v>22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2"/>
      <c r="AI25" s="12"/>
      <c r="AJ25" s="12"/>
      <c r="AK25" s="8"/>
      <c r="AL25" s="8"/>
      <c r="AM25" s="8"/>
      <c r="AN25" s="8"/>
      <c r="AO25" s="8"/>
      <c r="AP25" s="10"/>
      <c r="AQ25" s="53"/>
      <c r="AR25" s="54"/>
      <c r="AS25" s="54"/>
      <c r="AT25" s="54"/>
      <c r="AU25" s="54"/>
      <c r="AV25" s="53" t="s">
        <v>112</v>
      </c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7"/>
      <c r="BH25" s="53" t="s">
        <v>109</v>
      </c>
      <c r="BI25" s="54"/>
      <c r="BJ25" s="54"/>
      <c r="BK25" s="54"/>
      <c r="BL25" s="54"/>
      <c r="BM25" s="53" t="s">
        <v>108</v>
      </c>
      <c r="BN25" s="54"/>
      <c r="BO25" s="54"/>
      <c r="BP25" s="54"/>
      <c r="BQ25" s="54"/>
      <c r="BR25" s="49">
        <v>2987826</v>
      </c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4"/>
      <c r="CF25" s="4"/>
      <c r="CG25" s="4"/>
      <c r="CH25" s="4"/>
      <c r="CI25" s="5"/>
      <c r="CJ25" s="49">
        <v>2072535.75</v>
      </c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2"/>
      <c r="CW25" s="49">
        <v>2072535.75</v>
      </c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2"/>
      <c r="DM25" s="49">
        <v>0</v>
      </c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"/>
      <c r="DY25" s="49">
        <v>0</v>
      </c>
      <c r="DZ25" s="50"/>
      <c r="EA25" s="50"/>
      <c r="EB25" s="50"/>
      <c r="EC25" s="50"/>
      <c r="ED25" s="50"/>
      <c r="EE25" s="50"/>
      <c r="EF25" s="50"/>
      <c r="EG25" s="50"/>
      <c r="EH25" s="4"/>
      <c r="EI25" s="4"/>
      <c r="EJ25" s="4"/>
      <c r="EK25" s="5"/>
      <c r="EL25" s="49">
        <f t="shared" si="0"/>
        <v>2072535.75</v>
      </c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2"/>
      <c r="EY25" s="49">
        <f t="shared" si="1"/>
        <v>915290.25</v>
      </c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2"/>
      <c r="FL25" s="49">
        <f t="shared" si="2"/>
        <v>0</v>
      </c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1"/>
    </row>
    <row r="26" spans="1:180" ht="12">
      <c r="A26" s="171" t="s">
        <v>22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2"/>
      <c r="AI26" s="12"/>
      <c r="AJ26" s="12"/>
      <c r="AK26" s="8"/>
      <c r="AL26" s="8"/>
      <c r="AM26" s="8"/>
      <c r="AN26" s="8"/>
      <c r="AO26" s="8"/>
      <c r="AP26" s="10"/>
      <c r="AQ26" s="53"/>
      <c r="AR26" s="54"/>
      <c r="AS26" s="54"/>
      <c r="AT26" s="54"/>
      <c r="AU26" s="54"/>
      <c r="AV26" s="53" t="s">
        <v>112</v>
      </c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7"/>
      <c r="BH26" s="53" t="s">
        <v>109</v>
      </c>
      <c r="BI26" s="54"/>
      <c r="BJ26" s="54"/>
      <c r="BK26" s="54"/>
      <c r="BL26" s="54"/>
      <c r="BM26" s="53" t="s">
        <v>111</v>
      </c>
      <c r="BN26" s="54"/>
      <c r="BO26" s="54"/>
      <c r="BP26" s="54"/>
      <c r="BQ26" s="54"/>
      <c r="BR26" s="49">
        <v>12820</v>
      </c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4"/>
      <c r="CF26" s="4"/>
      <c r="CG26" s="4"/>
      <c r="CH26" s="4"/>
      <c r="CI26" s="5"/>
      <c r="CJ26" s="49">
        <v>0</v>
      </c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2"/>
      <c r="CW26" s="49">
        <v>4449.3</v>
      </c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2"/>
      <c r="DM26" s="49">
        <v>0</v>
      </c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"/>
      <c r="DY26" s="49">
        <v>0</v>
      </c>
      <c r="DZ26" s="50"/>
      <c r="EA26" s="50"/>
      <c r="EB26" s="50"/>
      <c r="EC26" s="50"/>
      <c r="ED26" s="50"/>
      <c r="EE26" s="50"/>
      <c r="EF26" s="50"/>
      <c r="EG26" s="50"/>
      <c r="EH26" s="4"/>
      <c r="EI26" s="4"/>
      <c r="EJ26" s="4"/>
      <c r="EK26" s="5"/>
      <c r="EL26" s="49">
        <f>CW26</f>
        <v>4449.3</v>
      </c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2"/>
      <c r="EY26" s="49">
        <f t="shared" si="1"/>
        <v>8370.7000000000007</v>
      </c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2"/>
      <c r="FL26" s="49">
        <f>CJ26-CW26</f>
        <v>-4449.3</v>
      </c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1"/>
    </row>
    <row r="27" spans="1:180" ht="24.75" customHeight="1">
      <c r="A27" s="160" t="s">
        <v>21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2"/>
      <c r="AI27" s="12"/>
      <c r="AJ27" s="12"/>
      <c r="AK27" s="8"/>
      <c r="AL27" s="8"/>
      <c r="AM27" s="8"/>
      <c r="AN27" s="8"/>
      <c r="AO27" s="8"/>
      <c r="AP27" s="10"/>
      <c r="AQ27" s="53"/>
      <c r="AR27" s="54"/>
      <c r="AS27" s="54"/>
      <c r="AT27" s="54"/>
      <c r="AU27" s="54"/>
      <c r="AV27" s="53" t="s">
        <v>113</v>
      </c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7"/>
      <c r="BH27" s="64" t="s">
        <v>107</v>
      </c>
      <c r="BI27" s="108"/>
      <c r="BJ27" s="108"/>
      <c r="BK27" s="108"/>
      <c r="BL27" s="108"/>
      <c r="BM27" s="53"/>
      <c r="BN27" s="54"/>
      <c r="BO27" s="54"/>
      <c r="BP27" s="54"/>
      <c r="BQ27" s="54"/>
      <c r="BR27" s="58">
        <f>BR28</f>
        <v>251880</v>
      </c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6"/>
      <c r="CF27" s="6"/>
      <c r="CG27" s="6"/>
      <c r="CH27" s="6"/>
      <c r="CI27" s="7"/>
      <c r="CJ27" s="58">
        <f>CJ28</f>
        <v>188910</v>
      </c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60"/>
      <c r="CW27" s="58">
        <f>CW28</f>
        <v>71691.8</v>
      </c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60"/>
      <c r="DM27" s="58">
        <v>0</v>
      </c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7"/>
      <c r="DY27" s="58">
        <v>0</v>
      </c>
      <c r="DZ27" s="59"/>
      <c r="EA27" s="59"/>
      <c r="EB27" s="59"/>
      <c r="EC27" s="59"/>
      <c r="ED27" s="59"/>
      <c r="EE27" s="59"/>
      <c r="EF27" s="59"/>
      <c r="EG27" s="59"/>
      <c r="EH27" s="6"/>
      <c r="EI27" s="6"/>
      <c r="EJ27" s="6"/>
      <c r="EK27" s="7"/>
      <c r="EL27" s="58">
        <f t="shared" si="0"/>
        <v>71691.8</v>
      </c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60"/>
      <c r="EY27" s="212">
        <f t="shared" si="1"/>
        <v>180188.2</v>
      </c>
      <c r="EZ27" s="213"/>
      <c r="FA27" s="213"/>
      <c r="FB27" s="213"/>
      <c r="FC27" s="213"/>
      <c r="FD27" s="213"/>
      <c r="FE27" s="213"/>
      <c r="FF27" s="213"/>
      <c r="FG27" s="213"/>
      <c r="FH27" s="213"/>
      <c r="FI27" s="213"/>
      <c r="FJ27" s="213"/>
      <c r="FK27" s="214"/>
      <c r="FL27" s="212">
        <f t="shared" si="2"/>
        <v>117218.2</v>
      </c>
      <c r="FM27" s="213"/>
      <c r="FN27" s="213"/>
      <c r="FO27" s="213"/>
      <c r="FP27" s="213"/>
      <c r="FQ27" s="213"/>
      <c r="FR27" s="213"/>
      <c r="FS27" s="213"/>
      <c r="FT27" s="213"/>
      <c r="FU27" s="213"/>
      <c r="FV27" s="213"/>
      <c r="FW27" s="213"/>
      <c r="FX27" s="284"/>
    </row>
    <row r="28" spans="1:180" ht="18.75" customHeight="1">
      <c r="A28" s="215" t="s">
        <v>23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12"/>
      <c r="AI28" s="12"/>
      <c r="AJ28" s="12"/>
      <c r="AK28" s="8"/>
      <c r="AL28" s="8"/>
      <c r="AM28" s="8"/>
      <c r="AN28" s="8"/>
      <c r="AO28" s="8"/>
      <c r="AP28" s="10"/>
      <c r="AQ28" s="53"/>
      <c r="AR28" s="54"/>
      <c r="AS28" s="54"/>
      <c r="AT28" s="54"/>
      <c r="AU28" s="54"/>
      <c r="AV28" s="53" t="s">
        <v>114</v>
      </c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7"/>
      <c r="BH28" s="53" t="s">
        <v>110</v>
      </c>
      <c r="BI28" s="54"/>
      <c r="BJ28" s="54"/>
      <c r="BK28" s="54"/>
      <c r="BL28" s="54"/>
      <c r="BM28" s="53" t="s">
        <v>108</v>
      </c>
      <c r="BN28" s="54"/>
      <c r="BO28" s="54"/>
      <c r="BP28" s="54"/>
      <c r="BQ28" s="54"/>
      <c r="BR28" s="49">
        <v>251880</v>
      </c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4"/>
      <c r="CF28" s="4"/>
      <c r="CG28" s="4"/>
      <c r="CH28" s="4"/>
      <c r="CI28" s="5"/>
      <c r="CJ28" s="49">
        <v>188910</v>
      </c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2"/>
      <c r="CW28" s="49">
        <v>71691.8</v>
      </c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2"/>
      <c r="DM28" s="49">
        <v>0</v>
      </c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"/>
      <c r="DY28" s="49">
        <v>0</v>
      </c>
      <c r="DZ28" s="50"/>
      <c r="EA28" s="50"/>
      <c r="EB28" s="50"/>
      <c r="EC28" s="50"/>
      <c r="ED28" s="50"/>
      <c r="EE28" s="50"/>
      <c r="EF28" s="50"/>
      <c r="EG28" s="50"/>
      <c r="EH28" s="4"/>
      <c r="EI28" s="4"/>
      <c r="EJ28" s="4"/>
      <c r="EK28" s="5"/>
      <c r="EL28" s="49">
        <f t="shared" si="0"/>
        <v>71691.8</v>
      </c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2"/>
      <c r="EY28" s="285">
        <f t="shared" si="1"/>
        <v>180188.2</v>
      </c>
      <c r="EZ28" s="286"/>
      <c r="FA28" s="286"/>
      <c r="FB28" s="286"/>
      <c r="FC28" s="286"/>
      <c r="FD28" s="286"/>
      <c r="FE28" s="286"/>
      <c r="FF28" s="286"/>
      <c r="FG28" s="286"/>
      <c r="FH28" s="286"/>
      <c r="FI28" s="286"/>
      <c r="FJ28" s="286"/>
      <c r="FK28" s="287"/>
      <c r="FL28" s="66">
        <f t="shared" si="2"/>
        <v>117218.2</v>
      </c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288"/>
    </row>
    <row r="29" spans="1:180" ht="24.75" customHeight="1">
      <c r="A29" s="160" t="s">
        <v>21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2"/>
      <c r="AI29" s="12"/>
      <c r="AJ29" s="12"/>
      <c r="AK29" s="8"/>
      <c r="AL29" s="8"/>
      <c r="AM29" s="8"/>
      <c r="AN29" s="8"/>
      <c r="AO29" s="8"/>
      <c r="AP29" s="10"/>
      <c r="AQ29" s="53"/>
      <c r="AR29" s="54"/>
      <c r="AS29" s="54"/>
      <c r="AT29" s="54"/>
      <c r="AU29" s="54"/>
      <c r="AV29" s="53" t="s">
        <v>115</v>
      </c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7"/>
      <c r="BH29" s="64" t="s">
        <v>107</v>
      </c>
      <c r="BI29" s="108"/>
      <c r="BJ29" s="108"/>
      <c r="BK29" s="108"/>
      <c r="BL29" s="108"/>
      <c r="BM29" s="53"/>
      <c r="BN29" s="54"/>
      <c r="BO29" s="54"/>
      <c r="BP29" s="54"/>
      <c r="BQ29" s="54"/>
      <c r="BR29" s="58">
        <f>BR30+BR31</f>
        <v>983021</v>
      </c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6"/>
      <c r="CF29" s="6"/>
      <c r="CG29" s="6"/>
      <c r="CH29" s="6"/>
      <c r="CI29" s="7"/>
      <c r="CJ29" s="58">
        <f>CJ30+CJ31</f>
        <v>658147.34</v>
      </c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60"/>
      <c r="CW29" s="58">
        <f>CW30+CW31</f>
        <v>369139.24</v>
      </c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60"/>
      <c r="DM29" s="58">
        <v>0</v>
      </c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7"/>
      <c r="DY29" s="58">
        <v>0</v>
      </c>
      <c r="DZ29" s="59"/>
      <c r="EA29" s="59"/>
      <c r="EB29" s="59"/>
      <c r="EC29" s="59"/>
      <c r="ED29" s="59"/>
      <c r="EE29" s="59"/>
      <c r="EF29" s="59"/>
      <c r="EG29" s="59"/>
      <c r="EH29" s="6"/>
      <c r="EI29" s="6"/>
      <c r="EJ29" s="6"/>
      <c r="EK29" s="7"/>
      <c r="EL29" s="58">
        <f t="shared" si="0"/>
        <v>369139.24</v>
      </c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60"/>
      <c r="EY29" s="212">
        <f t="shared" si="1"/>
        <v>613881.76</v>
      </c>
      <c r="EZ29" s="213"/>
      <c r="FA29" s="213"/>
      <c r="FB29" s="213"/>
      <c r="FC29" s="213"/>
      <c r="FD29" s="213"/>
      <c r="FE29" s="213"/>
      <c r="FF29" s="213"/>
      <c r="FG29" s="213"/>
      <c r="FH29" s="213"/>
      <c r="FI29" s="213"/>
      <c r="FJ29" s="213"/>
      <c r="FK29" s="214"/>
      <c r="FL29" s="212">
        <f t="shared" si="2"/>
        <v>289008.09999999998</v>
      </c>
      <c r="FM29" s="213"/>
      <c r="FN29" s="213"/>
      <c r="FO29" s="213"/>
      <c r="FP29" s="213"/>
      <c r="FQ29" s="213"/>
      <c r="FR29" s="213"/>
      <c r="FS29" s="213"/>
      <c r="FT29" s="213"/>
      <c r="FU29" s="213"/>
      <c r="FV29" s="213"/>
      <c r="FW29" s="213"/>
      <c r="FX29" s="284"/>
    </row>
    <row r="30" spans="1:180" ht="21.75" customHeight="1">
      <c r="A30" s="162" t="s">
        <v>24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4"/>
      <c r="AH30" s="12"/>
      <c r="AI30" s="12"/>
      <c r="AJ30" s="12"/>
      <c r="AK30" s="8"/>
      <c r="AL30" s="8"/>
      <c r="AM30" s="8"/>
      <c r="AN30" s="8"/>
      <c r="AO30" s="8"/>
      <c r="AP30" s="10"/>
      <c r="AQ30" s="53"/>
      <c r="AR30" s="54"/>
      <c r="AS30" s="54"/>
      <c r="AT30" s="54"/>
      <c r="AU30" s="54"/>
      <c r="AV30" s="53" t="s">
        <v>115</v>
      </c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7"/>
      <c r="BH30" s="53" t="s">
        <v>116</v>
      </c>
      <c r="BI30" s="54"/>
      <c r="BJ30" s="54"/>
      <c r="BK30" s="54"/>
      <c r="BL30" s="54"/>
      <c r="BM30" s="53" t="s">
        <v>108</v>
      </c>
      <c r="BN30" s="54"/>
      <c r="BO30" s="54"/>
      <c r="BP30" s="54"/>
      <c r="BQ30" s="54"/>
      <c r="BR30" s="49">
        <v>979141</v>
      </c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4"/>
      <c r="CF30" s="4"/>
      <c r="CG30" s="4"/>
      <c r="CH30" s="4"/>
      <c r="CI30" s="5"/>
      <c r="CJ30" s="49">
        <v>658147.34</v>
      </c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2"/>
      <c r="CW30" s="49">
        <v>368076.43</v>
      </c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2"/>
      <c r="DM30" s="49">
        <v>0</v>
      </c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"/>
      <c r="DY30" s="49">
        <v>0</v>
      </c>
      <c r="DZ30" s="50"/>
      <c r="EA30" s="50"/>
      <c r="EB30" s="50"/>
      <c r="EC30" s="50"/>
      <c r="ED30" s="50"/>
      <c r="EE30" s="50"/>
      <c r="EF30" s="50"/>
      <c r="EG30" s="50"/>
      <c r="EH30" s="4"/>
      <c r="EI30" s="4"/>
      <c r="EJ30" s="4"/>
      <c r="EK30" s="5"/>
      <c r="EL30" s="49">
        <f t="shared" si="0"/>
        <v>368076.43</v>
      </c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2"/>
      <c r="EY30" s="49">
        <f t="shared" si="1"/>
        <v>611064.57000000007</v>
      </c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2"/>
      <c r="FL30" s="49">
        <f t="shared" si="2"/>
        <v>290070.90999999997</v>
      </c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1"/>
    </row>
    <row r="31" spans="1:180" ht="21.75" customHeight="1">
      <c r="A31" s="162" t="s">
        <v>24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4"/>
      <c r="AH31" s="12"/>
      <c r="AI31" s="12"/>
      <c r="AJ31" s="12"/>
      <c r="AK31" s="8"/>
      <c r="AL31" s="8"/>
      <c r="AM31" s="8"/>
      <c r="AN31" s="8"/>
      <c r="AO31" s="8"/>
      <c r="AP31" s="10"/>
      <c r="AQ31" s="53"/>
      <c r="AR31" s="54"/>
      <c r="AS31" s="54"/>
      <c r="AT31" s="54"/>
      <c r="AU31" s="54"/>
      <c r="AV31" s="53" t="s">
        <v>115</v>
      </c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7"/>
      <c r="BH31" s="53" t="s">
        <v>116</v>
      </c>
      <c r="BI31" s="54"/>
      <c r="BJ31" s="54"/>
      <c r="BK31" s="54"/>
      <c r="BL31" s="54"/>
      <c r="BM31" s="53" t="s">
        <v>111</v>
      </c>
      <c r="BN31" s="54"/>
      <c r="BO31" s="54"/>
      <c r="BP31" s="54"/>
      <c r="BQ31" s="54"/>
      <c r="BR31" s="49">
        <v>3880</v>
      </c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4"/>
      <c r="CF31" s="4"/>
      <c r="CG31" s="4"/>
      <c r="CH31" s="4"/>
      <c r="CI31" s="5"/>
      <c r="CJ31" s="49">
        <v>0</v>
      </c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2"/>
      <c r="CW31" s="49">
        <v>1062.81</v>
      </c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2"/>
      <c r="DM31" s="49">
        <v>0</v>
      </c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"/>
      <c r="DY31" s="49">
        <v>0</v>
      </c>
      <c r="DZ31" s="50"/>
      <c r="EA31" s="50"/>
      <c r="EB31" s="50"/>
      <c r="EC31" s="50"/>
      <c r="ED31" s="50"/>
      <c r="EE31" s="50"/>
      <c r="EF31" s="50"/>
      <c r="EG31" s="50"/>
      <c r="EH31" s="4"/>
      <c r="EI31" s="4"/>
      <c r="EJ31" s="4"/>
      <c r="EK31" s="5"/>
      <c r="EL31" s="49">
        <f>CW31</f>
        <v>1062.81</v>
      </c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2"/>
      <c r="EY31" s="49">
        <f t="shared" si="1"/>
        <v>2817.19</v>
      </c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2"/>
      <c r="FL31" s="49">
        <f>CJ31-CW31</f>
        <v>-1062.81</v>
      </c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1"/>
    </row>
    <row r="32" spans="1:180" ht="39.75" customHeight="1">
      <c r="A32" s="80" t="s">
        <v>139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2"/>
      <c r="AH32" s="12"/>
      <c r="AI32" s="12"/>
      <c r="AJ32" s="12"/>
      <c r="AK32" s="8"/>
      <c r="AL32" s="8"/>
      <c r="AM32" s="8"/>
      <c r="AN32" s="8"/>
      <c r="AO32" s="8"/>
      <c r="AP32" s="10"/>
      <c r="AQ32" s="53"/>
      <c r="AR32" s="54"/>
      <c r="AS32" s="54"/>
      <c r="AT32" s="54"/>
      <c r="AU32" s="54"/>
      <c r="AV32" s="53" t="s">
        <v>65</v>
      </c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7"/>
      <c r="BH32" s="53"/>
      <c r="BI32" s="54"/>
      <c r="BJ32" s="54"/>
      <c r="BK32" s="54"/>
      <c r="BL32" s="54"/>
      <c r="BM32" s="53"/>
      <c r="BN32" s="54"/>
      <c r="BO32" s="54"/>
      <c r="BP32" s="54"/>
      <c r="BQ32" s="54"/>
      <c r="BR32" s="58">
        <f>BR33+BR38+BR40</f>
        <v>483400</v>
      </c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6"/>
      <c r="CF32" s="6"/>
      <c r="CG32" s="6"/>
      <c r="CH32" s="6"/>
      <c r="CI32" s="7"/>
      <c r="CJ32" s="58">
        <f>CJ33+CJ38+CJ40+CJ43</f>
        <v>486983.41</v>
      </c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60"/>
      <c r="CW32" s="58">
        <f>CW33+CW38</f>
        <v>254864.71000000002</v>
      </c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60"/>
      <c r="DM32" s="58">
        <v>0</v>
      </c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7"/>
      <c r="DY32" s="58">
        <v>0</v>
      </c>
      <c r="DZ32" s="59"/>
      <c r="EA32" s="59"/>
      <c r="EB32" s="59"/>
      <c r="EC32" s="59"/>
      <c r="ED32" s="59"/>
      <c r="EE32" s="59"/>
      <c r="EF32" s="59"/>
      <c r="EG32" s="59"/>
      <c r="EH32" s="6"/>
      <c r="EI32" s="6"/>
      <c r="EJ32" s="6"/>
      <c r="EK32" s="7"/>
      <c r="EL32" s="58">
        <f>CW32</f>
        <v>254864.71000000002</v>
      </c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60"/>
      <c r="EY32" s="58">
        <f t="shared" si="1"/>
        <v>228535.28999999998</v>
      </c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60"/>
      <c r="FL32" s="58">
        <f t="shared" si="2"/>
        <v>232118.69999999995</v>
      </c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175"/>
    </row>
    <row r="33" spans="1:180" ht="12">
      <c r="A33" s="80" t="s">
        <v>27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2"/>
      <c r="AH33" s="12"/>
      <c r="AI33" s="12"/>
      <c r="AJ33" s="12"/>
      <c r="AK33" s="8"/>
      <c r="AL33" s="8"/>
      <c r="AM33" s="8"/>
      <c r="AN33" s="8"/>
      <c r="AO33" s="8"/>
      <c r="AP33" s="10"/>
      <c r="AQ33" s="53"/>
      <c r="AR33" s="54"/>
      <c r="AS33" s="54"/>
      <c r="AT33" s="54"/>
      <c r="AU33" s="54"/>
      <c r="AV33" s="53" t="s">
        <v>65</v>
      </c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7"/>
      <c r="BH33" s="64" t="s">
        <v>151</v>
      </c>
      <c r="BI33" s="108"/>
      <c r="BJ33" s="108"/>
      <c r="BK33" s="108"/>
      <c r="BL33" s="108"/>
      <c r="BM33" s="53"/>
      <c r="BN33" s="54"/>
      <c r="BO33" s="54"/>
      <c r="BP33" s="54"/>
      <c r="BQ33" s="54"/>
      <c r="BR33" s="49">
        <f>SUM(BR34:CD37)</f>
        <v>251550</v>
      </c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4"/>
      <c r="CF33" s="4"/>
      <c r="CG33" s="4"/>
      <c r="CH33" s="4"/>
      <c r="CI33" s="5"/>
      <c r="CJ33" s="49">
        <f>SUM(CJ34:CV37)</f>
        <v>250033.94999999998</v>
      </c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2"/>
      <c r="CW33" s="49">
        <f>SUM(CW34:DL37)</f>
        <v>120914.71</v>
      </c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2"/>
      <c r="DM33" s="49">
        <v>0</v>
      </c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"/>
      <c r="DY33" s="49">
        <v>0</v>
      </c>
      <c r="DZ33" s="50"/>
      <c r="EA33" s="50"/>
      <c r="EB33" s="50"/>
      <c r="EC33" s="50"/>
      <c r="ED33" s="50"/>
      <c r="EE33" s="50"/>
      <c r="EF33" s="50"/>
      <c r="EG33" s="50"/>
      <c r="EH33" s="4"/>
      <c r="EI33" s="4"/>
      <c r="EJ33" s="4"/>
      <c r="EK33" s="5"/>
      <c r="EL33" s="49">
        <f>CW33</f>
        <v>120914.71</v>
      </c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2"/>
      <c r="EY33" s="66">
        <f t="shared" si="1"/>
        <v>130635.29</v>
      </c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8"/>
      <c r="FL33" s="49">
        <f t="shared" si="2"/>
        <v>129119.23999999998</v>
      </c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1"/>
    </row>
    <row r="34" spans="1:180" ht="12">
      <c r="A34" s="171" t="s">
        <v>28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2"/>
      <c r="AI34" s="12"/>
      <c r="AJ34" s="12"/>
      <c r="AK34" s="8"/>
      <c r="AL34" s="8"/>
      <c r="AM34" s="8"/>
      <c r="AN34" s="8"/>
      <c r="AO34" s="8"/>
      <c r="AP34" s="10"/>
      <c r="AQ34" s="53"/>
      <c r="AR34" s="54"/>
      <c r="AS34" s="54"/>
      <c r="AT34" s="54"/>
      <c r="AU34" s="54"/>
      <c r="AV34" s="53" t="s">
        <v>65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7"/>
      <c r="BH34" s="53" t="s">
        <v>117</v>
      </c>
      <c r="BI34" s="54"/>
      <c r="BJ34" s="54"/>
      <c r="BK34" s="54"/>
      <c r="BL34" s="54"/>
      <c r="BM34" s="53" t="s">
        <v>108</v>
      </c>
      <c r="BN34" s="54"/>
      <c r="BO34" s="54"/>
      <c r="BP34" s="54"/>
      <c r="BQ34" s="54"/>
      <c r="BR34" s="49">
        <v>78800</v>
      </c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4"/>
      <c r="CF34" s="4"/>
      <c r="CG34" s="4"/>
      <c r="CH34" s="4"/>
      <c r="CI34" s="5"/>
      <c r="CJ34" s="49">
        <v>78627.509999999995</v>
      </c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2"/>
      <c r="CW34" s="49">
        <v>36088.01</v>
      </c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2"/>
      <c r="DM34" s="49">
        <v>0</v>
      </c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"/>
      <c r="DY34" s="49">
        <v>0</v>
      </c>
      <c r="DZ34" s="50"/>
      <c r="EA34" s="50"/>
      <c r="EB34" s="50"/>
      <c r="EC34" s="50"/>
      <c r="ED34" s="50"/>
      <c r="EE34" s="50"/>
      <c r="EF34" s="50"/>
      <c r="EG34" s="50"/>
      <c r="EH34" s="4"/>
      <c r="EI34" s="4"/>
      <c r="EJ34" s="4"/>
      <c r="EK34" s="5"/>
      <c r="EL34" s="49">
        <f t="shared" si="0"/>
        <v>36088.01</v>
      </c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2"/>
      <c r="EY34" s="49">
        <f t="shared" si="1"/>
        <v>42711.99</v>
      </c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2"/>
      <c r="FL34" s="49">
        <f t="shared" si="2"/>
        <v>42539.499999999993</v>
      </c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1"/>
    </row>
    <row r="35" spans="1:180" ht="30" customHeight="1">
      <c r="A35" s="171" t="s">
        <v>30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2"/>
      <c r="AI35" s="12"/>
      <c r="AJ35" s="12"/>
      <c r="AK35" s="8"/>
      <c r="AL35" s="8"/>
      <c r="AM35" s="8"/>
      <c r="AN35" s="8"/>
      <c r="AO35" s="8"/>
      <c r="AP35" s="10"/>
      <c r="AQ35" s="53"/>
      <c r="AR35" s="54"/>
      <c r="AS35" s="54"/>
      <c r="AT35" s="54"/>
      <c r="AU35" s="54"/>
      <c r="AV35" s="53" t="s">
        <v>65</v>
      </c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7"/>
      <c r="BH35" s="53" t="s">
        <v>118</v>
      </c>
      <c r="BI35" s="54"/>
      <c r="BJ35" s="54"/>
      <c r="BK35" s="54"/>
      <c r="BL35" s="54"/>
      <c r="BM35" s="53" t="s">
        <v>108</v>
      </c>
      <c r="BN35" s="54"/>
      <c r="BO35" s="54"/>
      <c r="BP35" s="54"/>
      <c r="BQ35" s="54"/>
      <c r="BR35" s="49">
        <v>36900</v>
      </c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4"/>
      <c r="CF35" s="4"/>
      <c r="CG35" s="4"/>
      <c r="CH35" s="4"/>
      <c r="CI35" s="5"/>
      <c r="CJ35" s="49">
        <v>36714.22</v>
      </c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2"/>
      <c r="CW35" s="49">
        <v>35556.879999999997</v>
      </c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2"/>
      <c r="DM35" s="49">
        <v>0</v>
      </c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"/>
      <c r="DY35" s="49">
        <v>0</v>
      </c>
      <c r="DZ35" s="50"/>
      <c r="EA35" s="50"/>
      <c r="EB35" s="50"/>
      <c r="EC35" s="50"/>
      <c r="ED35" s="50"/>
      <c r="EE35" s="50"/>
      <c r="EF35" s="50"/>
      <c r="EG35" s="50"/>
      <c r="EH35" s="4"/>
      <c r="EI35" s="4"/>
      <c r="EJ35" s="4"/>
      <c r="EK35" s="5"/>
      <c r="EL35" s="49">
        <f t="shared" si="0"/>
        <v>35556.879999999997</v>
      </c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2"/>
      <c r="EY35" s="49">
        <f t="shared" si="1"/>
        <v>1343.1200000000026</v>
      </c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2"/>
      <c r="FL35" s="49">
        <f t="shared" si="2"/>
        <v>1157.3400000000038</v>
      </c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1"/>
    </row>
    <row r="36" spans="1:180" ht="23.25" customHeight="1">
      <c r="A36" s="80" t="s">
        <v>29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2"/>
      <c r="AH36" s="12"/>
      <c r="AI36" s="12"/>
      <c r="AJ36" s="12"/>
      <c r="AK36" s="8"/>
      <c r="AL36" s="8"/>
      <c r="AM36" s="8"/>
      <c r="AN36" s="8"/>
      <c r="AO36" s="8"/>
      <c r="AP36" s="10"/>
      <c r="AQ36" s="53"/>
      <c r="AR36" s="54"/>
      <c r="AS36" s="54"/>
      <c r="AT36" s="54"/>
      <c r="AU36" s="54"/>
      <c r="AV36" s="53" t="s">
        <v>65</v>
      </c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7"/>
      <c r="BH36" s="53" t="s">
        <v>119</v>
      </c>
      <c r="BI36" s="54"/>
      <c r="BJ36" s="54"/>
      <c r="BK36" s="54"/>
      <c r="BL36" s="54"/>
      <c r="BM36" s="53" t="s">
        <v>108</v>
      </c>
      <c r="BN36" s="54"/>
      <c r="BO36" s="54"/>
      <c r="BP36" s="54"/>
      <c r="BQ36" s="54"/>
      <c r="BR36" s="49">
        <v>31300</v>
      </c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4"/>
      <c r="CF36" s="4"/>
      <c r="CG36" s="4"/>
      <c r="CH36" s="4"/>
      <c r="CI36" s="5"/>
      <c r="CJ36" s="49">
        <v>30930</v>
      </c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2"/>
      <c r="CW36" s="49">
        <v>2685.82</v>
      </c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2"/>
      <c r="DM36" s="49">
        <v>0</v>
      </c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"/>
      <c r="DY36" s="49">
        <v>0</v>
      </c>
      <c r="DZ36" s="50"/>
      <c r="EA36" s="50"/>
      <c r="EB36" s="50"/>
      <c r="EC36" s="50"/>
      <c r="ED36" s="50"/>
      <c r="EE36" s="50"/>
      <c r="EF36" s="50"/>
      <c r="EG36" s="50"/>
      <c r="EH36" s="4"/>
      <c r="EI36" s="4"/>
      <c r="EJ36" s="4"/>
      <c r="EK36" s="5"/>
      <c r="EL36" s="49">
        <f t="shared" ref="EL36:EL45" si="3">CW36</f>
        <v>2685.82</v>
      </c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2"/>
      <c r="EY36" s="49">
        <f t="shared" ref="EY36:EY47" si="4">BR36-CW36</f>
        <v>28614.18</v>
      </c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2"/>
      <c r="FL36" s="49">
        <f t="shared" ref="FL36:FL44" si="5">CJ36-CW36</f>
        <v>28244.18</v>
      </c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1"/>
    </row>
    <row r="37" spans="1:180" ht="26.25" customHeight="1">
      <c r="A37" s="171" t="s">
        <v>66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2"/>
      <c r="AI37" s="12"/>
      <c r="AJ37" s="12"/>
      <c r="AK37" s="8"/>
      <c r="AL37" s="8"/>
      <c r="AM37" s="8"/>
      <c r="AN37" s="8"/>
      <c r="AO37" s="8"/>
      <c r="AP37" s="10"/>
      <c r="AQ37" s="53"/>
      <c r="AR37" s="54"/>
      <c r="AS37" s="54"/>
      <c r="AT37" s="54"/>
      <c r="AU37" s="54"/>
      <c r="AV37" s="53" t="s">
        <v>65</v>
      </c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7"/>
      <c r="BH37" s="53" t="s">
        <v>120</v>
      </c>
      <c r="BI37" s="54"/>
      <c r="BJ37" s="54"/>
      <c r="BK37" s="54"/>
      <c r="BL37" s="54"/>
      <c r="BM37" s="53" t="s">
        <v>108</v>
      </c>
      <c r="BN37" s="54"/>
      <c r="BO37" s="54"/>
      <c r="BP37" s="54"/>
      <c r="BQ37" s="54"/>
      <c r="BR37" s="49">
        <v>104550</v>
      </c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4"/>
      <c r="CF37" s="4"/>
      <c r="CG37" s="4"/>
      <c r="CH37" s="4"/>
      <c r="CI37" s="5"/>
      <c r="CJ37" s="49">
        <v>103762.22</v>
      </c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2"/>
      <c r="CW37" s="49">
        <v>46584</v>
      </c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2"/>
      <c r="DM37" s="49">
        <v>0</v>
      </c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"/>
      <c r="DY37" s="49">
        <v>0</v>
      </c>
      <c r="DZ37" s="50"/>
      <c r="EA37" s="50"/>
      <c r="EB37" s="50"/>
      <c r="EC37" s="50"/>
      <c r="ED37" s="50"/>
      <c r="EE37" s="50"/>
      <c r="EF37" s="50"/>
      <c r="EG37" s="50"/>
      <c r="EH37" s="4"/>
      <c r="EI37" s="4"/>
      <c r="EJ37" s="4"/>
      <c r="EK37" s="5"/>
      <c r="EL37" s="49">
        <f t="shared" si="3"/>
        <v>46584</v>
      </c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2"/>
      <c r="EY37" s="66">
        <f t="shared" si="4"/>
        <v>57966</v>
      </c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8"/>
      <c r="FL37" s="49">
        <f t="shared" si="5"/>
        <v>57178.22</v>
      </c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1"/>
    </row>
    <row r="38" spans="1:180" ht="12">
      <c r="A38" s="80" t="s">
        <v>162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2"/>
      <c r="AH38" s="12"/>
      <c r="AI38" s="12"/>
      <c r="AJ38" s="12"/>
      <c r="AK38" s="8"/>
      <c r="AL38" s="8"/>
      <c r="AM38" s="8"/>
      <c r="AN38" s="8"/>
      <c r="AO38" s="8"/>
      <c r="AP38" s="10"/>
      <c r="AQ38" s="53"/>
      <c r="AR38" s="54"/>
      <c r="AS38" s="54"/>
      <c r="AT38" s="54"/>
      <c r="AU38" s="54"/>
      <c r="AV38" s="53" t="s">
        <v>65</v>
      </c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7"/>
      <c r="BH38" s="64" t="s">
        <v>137</v>
      </c>
      <c r="BI38" s="108"/>
      <c r="BJ38" s="108"/>
      <c r="BK38" s="108"/>
      <c r="BL38" s="108"/>
      <c r="BM38" s="53"/>
      <c r="BN38" s="54"/>
      <c r="BO38" s="54"/>
      <c r="BP38" s="54"/>
      <c r="BQ38" s="54"/>
      <c r="BR38" s="49">
        <f>SUM(BR39:CD39)</f>
        <v>219350</v>
      </c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4"/>
      <c r="CF38" s="4"/>
      <c r="CG38" s="4"/>
      <c r="CH38" s="4"/>
      <c r="CI38" s="5"/>
      <c r="CJ38" s="49">
        <f>SUM(CJ39:CV39)</f>
        <v>218846</v>
      </c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2"/>
      <c r="CW38" s="49">
        <f>SUM(CW39:DL39)</f>
        <v>133950</v>
      </c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2"/>
      <c r="DM38" s="49">
        <v>0</v>
      </c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"/>
      <c r="DY38" s="49">
        <v>0</v>
      </c>
      <c r="DZ38" s="50"/>
      <c r="EA38" s="50"/>
      <c r="EB38" s="50"/>
      <c r="EC38" s="50"/>
      <c r="ED38" s="50"/>
      <c r="EE38" s="50"/>
      <c r="EF38" s="50"/>
      <c r="EG38" s="50"/>
      <c r="EH38" s="4"/>
      <c r="EI38" s="4"/>
      <c r="EJ38" s="4"/>
      <c r="EK38" s="5"/>
      <c r="EL38" s="49">
        <f>CW38</f>
        <v>133950</v>
      </c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2"/>
      <c r="EY38" s="66">
        <f>BR38-CW38</f>
        <v>85400</v>
      </c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8"/>
      <c r="FL38" s="49">
        <f t="shared" si="5"/>
        <v>84896</v>
      </c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1"/>
    </row>
    <row r="39" spans="1:180" ht="24" customHeight="1">
      <c r="A39" s="80" t="s">
        <v>31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2"/>
      <c r="AH39" s="12"/>
      <c r="AI39" s="12"/>
      <c r="AJ39" s="12"/>
      <c r="AK39" s="8"/>
      <c r="AL39" s="8"/>
      <c r="AM39" s="8"/>
      <c r="AN39" s="8"/>
      <c r="AO39" s="8"/>
      <c r="AP39" s="10"/>
      <c r="AQ39" s="53"/>
      <c r="AR39" s="54"/>
      <c r="AS39" s="54"/>
      <c r="AT39" s="54"/>
      <c r="AU39" s="54"/>
      <c r="AV39" s="53" t="s">
        <v>65</v>
      </c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7"/>
      <c r="BH39" s="53" t="s">
        <v>121</v>
      </c>
      <c r="BI39" s="54"/>
      <c r="BJ39" s="54"/>
      <c r="BK39" s="54"/>
      <c r="BL39" s="54"/>
      <c r="BM39" s="53" t="s">
        <v>108</v>
      </c>
      <c r="BN39" s="54"/>
      <c r="BO39" s="54"/>
      <c r="BP39" s="54"/>
      <c r="BQ39" s="54"/>
      <c r="BR39" s="49">
        <v>219350</v>
      </c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4"/>
      <c r="CF39" s="4"/>
      <c r="CG39" s="4"/>
      <c r="CH39" s="4"/>
      <c r="CI39" s="5"/>
      <c r="CJ39" s="49">
        <v>218846</v>
      </c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2"/>
      <c r="CW39" s="49">
        <v>133950</v>
      </c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2"/>
      <c r="DM39" s="49">
        <v>0</v>
      </c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"/>
      <c r="DY39" s="49">
        <v>0</v>
      </c>
      <c r="DZ39" s="50"/>
      <c r="EA39" s="50"/>
      <c r="EB39" s="50"/>
      <c r="EC39" s="50"/>
      <c r="ED39" s="50"/>
      <c r="EE39" s="50"/>
      <c r="EF39" s="50"/>
      <c r="EG39" s="50"/>
      <c r="EH39" s="4"/>
      <c r="EI39" s="4"/>
      <c r="EJ39" s="4"/>
      <c r="EK39" s="5"/>
      <c r="EL39" s="49">
        <f t="shared" si="3"/>
        <v>133950</v>
      </c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2"/>
      <c r="EY39" s="66">
        <f t="shared" si="4"/>
        <v>85400</v>
      </c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8"/>
      <c r="FL39" s="49">
        <f t="shared" si="5"/>
        <v>84896</v>
      </c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1"/>
    </row>
    <row r="40" spans="1:180" ht="12">
      <c r="A40" s="80" t="s">
        <v>173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2"/>
      <c r="AH40" s="12"/>
      <c r="AI40" s="12"/>
      <c r="AJ40" s="12"/>
      <c r="AK40" s="8"/>
      <c r="AL40" s="8"/>
      <c r="AM40" s="8"/>
      <c r="AN40" s="8"/>
      <c r="AO40" s="8"/>
      <c r="AP40" s="10"/>
      <c r="AQ40" s="53"/>
      <c r="AR40" s="54"/>
      <c r="AS40" s="54"/>
      <c r="AT40" s="54"/>
      <c r="AU40" s="54"/>
      <c r="AV40" s="53" t="s">
        <v>65</v>
      </c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7"/>
      <c r="BH40" s="64" t="s">
        <v>172</v>
      </c>
      <c r="BI40" s="108"/>
      <c r="BJ40" s="108"/>
      <c r="BK40" s="108"/>
      <c r="BL40" s="108"/>
      <c r="BM40" s="53"/>
      <c r="BN40" s="54"/>
      <c r="BO40" s="54"/>
      <c r="BP40" s="54"/>
      <c r="BQ40" s="54"/>
      <c r="BR40" s="49">
        <f>BR41+BR42</f>
        <v>12500</v>
      </c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4"/>
      <c r="CF40" s="4"/>
      <c r="CG40" s="4"/>
      <c r="CH40" s="4"/>
      <c r="CI40" s="5"/>
      <c r="CJ40" s="49">
        <f>CJ41+CJ42</f>
        <v>11156</v>
      </c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2"/>
      <c r="CW40" s="49">
        <f>SUM(CW41:DL44)</f>
        <v>0</v>
      </c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2"/>
      <c r="DM40" s="49">
        <v>0</v>
      </c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"/>
      <c r="DY40" s="49">
        <v>0</v>
      </c>
      <c r="DZ40" s="50"/>
      <c r="EA40" s="50"/>
      <c r="EB40" s="50"/>
      <c r="EC40" s="50"/>
      <c r="ED40" s="50"/>
      <c r="EE40" s="50"/>
      <c r="EF40" s="50"/>
      <c r="EG40" s="50"/>
      <c r="EH40" s="4"/>
      <c r="EI40" s="4"/>
      <c r="EJ40" s="4"/>
      <c r="EK40" s="5"/>
      <c r="EL40" s="49">
        <f>CW40</f>
        <v>0</v>
      </c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2"/>
      <c r="EY40" s="66">
        <f t="shared" si="4"/>
        <v>12500</v>
      </c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8"/>
      <c r="FL40" s="49">
        <f t="shared" si="5"/>
        <v>11156</v>
      </c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1"/>
    </row>
    <row r="41" spans="1:180" ht="22.5" customHeight="1">
      <c r="A41" s="80" t="s">
        <v>169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2"/>
      <c r="AH41" s="12"/>
      <c r="AI41" s="12"/>
      <c r="AJ41" s="12"/>
      <c r="AK41" s="8"/>
      <c r="AL41" s="8"/>
      <c r="AM41" s="8"/>
      <c r="AN41" s="8"/>
      <c r="AO41" s="8"/>
      <c r="AP41" s="10"/>
      <c r="AQ41" s="53"/>
      <c r="AR41" s="54"/>
      <c r="AS41" s="54"/>
      <c r="AT41" s="54"/>
      <c r="AU41" s="54"/>
      <c r="AV41" s="53" t="s">
        <v>170</v>
      </c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7"/>
      <c r="BH41" s="53" t="s">
        <v>125</v>
      </c>
      <c r="BI41" s="54"/>
      <c r="BJ41" s="54"/>
      <c r="BK41" s="54"/>
      <c r="BL41" s="54"/>
      <c r="BM41" s="53" t="s">
        <v>108</v>
      </c>
      <c r="BN41" s="54"/>
      <c r="BO41" s="54"/>
      <c r="BP41" s="54"/>
      <c r="BQ41" s="54"/>
      <c r="BR41" s="58">
        <v>11500</v>
      </c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4"/>
      <c r="CF41" s="4"/>
      <c r="CG41" s="4"/>
      <c r="CH41" s="4"/>
      <c r="CI41" s="5"/>
      <c r="CJ41" s="49">
        <v>11156</v>
      </c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2"/>
      <c r="CW41" s="49">
        <v>0</v>
      </c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2"/>
      <c r="DM41" s="49">
        <v>0</v>
      </c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"/>
      <c r="DY41" s="49">
        <v>0</v>
      </c>
      <c r="DZ41" s="50"/>
      <c r="EA41" s="50"/>
      <c r="EB41" s="50"/>
      <c r="EC41" s="50"/>
      <c r="ED41" s="50"/>
      <c r="EE41" s="50"/>
      <c r="EF41" s="50"/>
      <c r="EG41" s="50"/>
      <c r="EH41" s="4"/>
      <c r="EI41" s="4"/>
      <c r="EJ41" s="4"/>
      <c r="EK41" s="5"/>
      <c r="EL41" s="49">
        <f t="shared" si="3"/>
        <v>0</v>
      </c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2"/>
      <c r="EY41" s="66">
        <f>BR41-CW41</f>
        <v>11500</v>
      </c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8"/>
      <c r="FL41" s="49">
        <f t="shared" si="5"/>
        <v>11156</v>
      </c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1"/>
    </row>
    <row r="42" spans="1:180" ht="22.5" customHeight="1">
      <c r="A42" s="80" t="s">
        <v>169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2"/>
      <c r="AH42" s="12"/>
      <c r="AI42" s="12"/>
      <c r="AJ42" s="12"/>
      <c r="AK42" s="8"/>
      <c r="AL42" s="8"/>
      <c r="AM42" s="8"/>
      <c r="AN42" s="8"/>
      <c r="AO42" s="8"/>
      <c r="AP42" s="10"/>
      <c r="AQ42" s="53"/>
      <c r="AR42" s="54"/>
      <c r="AS42" s="54"/>
      <c r="AT42" s="54"/>
      <c r="AU42" s="54"/>
      <c r="AV42" s="53" t="s">
        <v>171</v>
      </c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7"/>
      <c r="BH42" s="53" t="s">
        <v>125</v>
      </c>
      <c r="BI42" s="54"/>
      <c r="BJ42" s="54"/>
      <c r="BK42" s="54"/>
      <c r="BL42" s="54"/>
      <c r="BM42" s="53" t="s">
        <v>108</v>
      </c>
      <c r="BN42" s="54"/>
      <c r="BO42" s="54"/>
      <c r="BP42" s="54"/>
      <c r="BQ42" s="54"/>
      <c r="BR42" s="58">
        <v>1000</v>
      </c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4"/>
      <c r="CF42" s="4"/>
      <c r="CG42" s="4"/>
      <c r="CH42" s="4"/>
      <c r="CI42" s="5"/>
      <c r="CJ42" s="49">
        <v>0</v>
      </c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2"/>
      <c r="CW42" s="49">
        <v>0</v>
      </c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2"/>
      <c r="DM42" s="49">
        <v>0</v>
      </c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"/>
      <c r="DY42" s="49">
        <v>0</v>
      </c>
      <c r="DZ42" s="50"/>
      <c r="EA42" s="50"/>
      <c r="EB42" s="50"/>
      <c r="EC42" s="50"/>
      <c r="ED42" s="50"/>
      <c r="EE42" s="50"/>
      <c r="EF42" s="50"/>
      <c r="EG42" s="50"/>
      <c r="EH42" s="4"/>
      <c r="EI42" s="4"/>
      <c r="EJ42" s="4"/>
      <c r="EK42" s="5"/>
      <c r="EL42" s="49">
        <f>CW42</f>
        <v>0</v>
      </c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2"/>
      <c r="EY42" s="66">
        <f>BR42-CW42</f>
        <v>1000</v>
      </c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8"/>
      <c r="FL42" s="49">
        <f>CJ42-CW42</f>
        <v>0</v>
      </c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1"/>
    </row>
    <row r="43" spans="1:180" ht="39.75" customHeight="1">
      <c r="A43" s="80" t="s">
        <v>163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2"/>
      <c r="AH43" s="12"/>
      <c r="AI43" s="12"/>
      <c r="AJ43" s="12"/>
      <c r="AK43" s="8"/>
      <c r="AL43" s="8"/>
      <c r="AM43" s="8"/>
      <c r="AN43" s="8"/>
      <c r="AO43" s="8"/>
      <c r="AP43" s="10"/>
      <c r="AQ43" s="53"/>
      <c r="AR43" s="54"/>
      <c r="AS43" s="54"/>
      <c r="AT43" s="54"/>
      <c r="AU43" s="54"/>
      <c r="AV43" s="53" t="s">
        <v>84</v>
      </c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7"/>
      <c r="BH43" s="53"/>
      <c r="BI43" s="54"/>
      <c r="BJ43" s="54"/>
      <c r="BK43" s="54"/>
      <c r="BL43" s="54"/>
      <c r="BM43" s="53"/>
      <c r="BN43" s="54"/>
      <c r="BO43" s="54"/>
      <c r="BP43" s="54"/>
      <c r="BQ43" s="54"/>
      <c r="BR43" s="58">
        <f>BR44</f>
        <v>8000</v>
      </c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4"/>
      <c r="CF43" s="4"/>
      <c r="CG43" s="4"/>
      <c r="CH43" s="4"/>
      <c r="CI43" s="5"/>
      <c r="CJ43" s="49">
        <f>CJ44</f>
        <v>6947.46</v>
      </c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2"/>
      <c r="CW43" s="49">
        <v>0</v>
      </c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2"/>
      <c r="DM43" s="49">
        <v>0</v>
      </c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"/>
      <c r="DY43" s="49">
        <v>0</v>
      </c>
      <c r="DZ43" s="50"/>
      <c r="EA43" s="50"/>
      <c r="EB43" s="50"/>
      <c r="EC43" s="50"/>
      <c r="ED43" s="50"/>
      <c r="EE43" s="50"/>
      <c r="EF43" s="50"/>
      <c r="EG43" s="50"/>
      <c r="EH43" s="4"/>
      <c r="EI43" s="4"/>
      <c r="EJ43" s="4"/>
      <c r="EK43" s="5"/>
      <c r="EL43" s="49">
        <f t="shared" si="3"/>
        <v>0</v>
      </c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2"/>
      <c r="EY43" s="66">
        <f>BR43-CW43</f>
        <v>8000</v>
      </c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8"/>
      <c r="FL43" s="49">
        <f t="shared" si="5"/>
        <v>6947.46</v>
      </c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1"/>
    </row>
    <row r="44" spans="1:180" ht="26.25" customHeight="1">
      <c r="A44" s="171" t="s">
        <v>66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2"/>
      <c r="AI44" s="12"/>
      <c r="AJ44" s="12"/>
      <c r="AK44" s="8"/>
      <c r="AL44" s="8"/>
      <c r="AM44" s="8"/>
      <c r="AN44" s="8"/>
      <c r="AO44" s="8"/>
      <c r="AP44" s="10"/>
      <c r="AQ44" s="53"/>
      <c r="AR44" s="54"/>
      <c r="AS44" s="54"/>
      <c r="AT44" s="54"/>
      <c r="AU44" s="54"/>
      <c r="AV44" s="53" t="s">
        <v>122</v>
      </c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7"/>
      <c r="BH44" s="53" t="s">
        <v>120</v>
      </c>
      <c r="BI44" s="54"/>
      <c r="BJ44" s="54"/>
      <c r="BK44" s="54"/>
      <c r="BL44" s="54"/>
      <c r="BM44" s="53" t="s">
        <v>108</v>
      </c>
      <c r="BN44" s="54"/>
      <c r="BO44" s="54"/>
      <c r="BP44" s="54"/>
      <c r="BQ44" s="54"/>
      <c r="BR44" s="49">
        <v>8000</v>
      </c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4"/>
      <c r="CF44" s="4"/>
      <c r="CG44" s="4"/>
      <c r="CH44" s="4"/>
      <c r="CI44" s="5"/>
      <c r="CJ44" s="49">
        <v>6947.46</v>
      </c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2"/>
      <c r="CW44" s="49">
        <v>0</v>
      </c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2"/>
      <c r="DM44" s="49">
        <v>0</v>
      </c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"/>
      <c r="DY44" s="49">
        <v>0</v>
      </c>
      <c r="DZ44" s="50"/>
      <c r="EA44" s="50"/>
      <c r="EB44" s="50"/>
      <c r="EC44" s="50"/>
      <c r="ED44" s="50"/>
      <c r="EE44" s="50"/>
      <c r="EF44" s="50"/>
      <c r="EG44" s="50"/>
      <c r="EH44" s="4"/>
      <c r="EI44" s="4"/>
      <c r="EJ44" s="4"/>
      <c r="EK44" s="5"/>
      <c r="EL44" s="49">
        <f t="shared" si="3"/>
        <v>0</v>
      </c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2"/>
      <c r="EY44" s="66">
        <f>BR44-CW44</f>
        <v>8000</v>
      </c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8"/>
      <c r="FL44" s="49">
        <f t="shared" si="5"/>
        <v>6947.46</v>
      </c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1"/>
    </row>
    <row r="45" spans="1:180" s="14" customFormat="1" ht="17.25" customHeight="1">
      <c r="A45" s="194" t="s">
        <v>51</v>
      </c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6"/>
      <c r="AH45" s="13"/>
      <c r="AI45" s="13"/>
      <c r="AJ45" s="13"/>
      <c r="AK45" s="197"/>
      <c r="AL45" s="197"/>
      <c r="AM45" s="197"/>
      <c r="AN45" s="197"/>
      <c r="AO45" s="197"/>
      <c r="AP45" s="198"/>
      <c r="AQ45" s="64"/>
      <c r="AR45" s="108"/>
      <c r="AS45" s="108"/>
      <c r="AT45" s="108"/>
      <c r="AU45" s="108"/>
      <c r="AV45" s="64" t="s">
        <v>50</v>
      </c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59"/>
      <c r="BH45" s="64"/>
      <c r="BI45" s="108"/>
      <c r="BJ45" s="108"/>
      <c r="BK45" s="108"/>
      <c r="BL45" s="108"/>
      <c r="BM45" s="64"/>
      <c r="BN45" s="108"/>
      <c r="BO45" s="108"/>
      <c r="BP45" s="108"/>
      <c r="BQ45" s="108"/>
      <c r="BR45" s="49">
        <f>BR46</f>
        <v>200</v>
      </c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2"/>
      <c r="CJ45" s="49">
        <f>CJ46</f>
        <v>200</v>
      </c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2"/>
      <c r="CW45" s="49">
        <f>CW46</f>
        <v>200</v>
      </c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2"/>
      <c r="DM45" s="238">
        <v>0</v>
      </c>
      <c r="DN45" s="239"/>
      <c r="DO45" s="239"/>
      <c r="DP45" s="239"/>
      <c r="DQ45" s="239"/>
      <c r="DR45" s="239"/>
      <c r="DS45" s="239"/>
      <c r="DT45" s="239"/>
      <c r="DU45" s="239"/>
      <c r="DV45" s="239"/>
      <c r="DW45" s="239"/>
      <c r="DX45" s="5"/>
      <c r="DY45" s="49">
        <v>0</v>
      </c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2"/>
      <c r="EL45" s="49">
        <f t="shared" si="3"/>
        <v>200</v>
      </c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2"/>
      <c r="EY45" s="49">
        <f t="shared" si="4"/>
        <v>0</v>
      </c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2"/>
      <c r="FL45" s="49">
        <f t="shared" si="2"/>
        <v>0</v>
      </c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1"/>
    </row>
    <row r="46" spans="1:180" ht="27.75" customHeight="1">
      <c r="A46" s="178" t="s">
        <v>31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80"/>
      <c r="AH46" s="12"/>
      <c r="AI46" s="12"/>
      <c r="AJ46" s="12"/>
      <c r="AK46" s="8"/>
      <c r="AL46" s="8"/>
      <c r="AM46" s="8"/>
      <c r="AN46" s="8"/>
      <c r="AO46" s="8"/>
      <c r="AP46" s="10"/>
      <c r="AQ46" s="53"/>
      <c r="AR46" s="54"/>
      <c r="AS46" s="54"/>
      <c r="AT46" s="54"/>
      <c r="AU46" s="54"/>
      <c r="AV46" s="53" t="s">
        <v>123</v>
      </c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7"/>
      <c r="BH46" s="53"/>
      <c r="BI46" s="54"/>
      <c r="BJ46" s="54"/>
      <c r="BK46" s="54"/>
      <c r="BL46" s="54"/>
      <c r="BM46" s="53"/>
      <c r="BN46" s="54"/>
      <c r="BO46" s="54"/>
      <c r="BP46" s="54"/>
      <c r="BQ46" s="54"/>
      <c r="BR46" s="58">
        <f>BR47</f>
        <v>200</v>
      </c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6"/>
      <c r="CF46" s="6"/>
      <c r="CG46" s="6"/>
      <c r="CH46" s="6"/>
      <c r="CI46" s="7"/>
      <c r="CJ46" s="58">
        <f>CJ47</f>
        <v>200</v>
      </c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60"/>
      <c r="CW46" s="58">
        <f>CW47</f>
        <v>200</v>
      </c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60"/>
      <c r="DM46" s="58">
        <v>0</v>
      </c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7"/>
      <c r="DY46" s="58">
        <v>0</v>
      </c>
      <c r="DZ46" s="59"/>
      <c r="EA46" s="59"/>
      <c r="EB46" s="59"/>
      <c r="EC46" s="59"/>
      <c r="ED46" s="59"/>
      <c r="EE46" s="59"/>
      <c r="EF46" s="59"/>
      <c r="EG46" s="59"/>
      <c r="EH46" s="6"/>
      <c r="EI46" s="6"/>
      <c r="EJ46" s="6"/>
      <c r="EK46" s="7"/>
      <c r="EL46" s="58">
        <f>EL47</f>
        <v>200</v>
      </c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60"/>
      <c r="EY46" s="153">
        <f t="shared" si="4"/>
        <v>0</v>
      </c>
      <c r="EZ46" s="153"/>
      <c r="FA46" s="153"/>
      <c r="FB46" s="153"/>
      <c r="FC46" s="153"/>
      <c r="FD46" s="153"/>
      <c r="FE46" s="153"/>
      <c r="FF46" s="153"/>
      <c r="FG46" s="153"/>
      <c r="FH46" s="153"/>
      <c r="FI46" s="153"/>
      <c r="FJ46" s="153"/>
      <c r="FK46" s="153"/>
      <c r="FL46" s="58">
        <f t="shared" si="2"/>
        <v>0</v>
      </c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175"/>
    </row>
    <row r="47" spans="1:180" ht="47.25" customHeight="1">
      <c r="A47" s="80" t="s">
        <v>32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2"/>
      <c r="AH47" s="12"/>
      <c r="AI47" s="12"/>
      <c r="AJ47" s="12"/>
      <c r="AK47" s="8"/>
      <c r="AL47" s="8"/>
      <c r="AM47" s="8"/>
      <c r="AN47" s="8"/>
      <c r="AO47" s="8"/>
      <c r="AP47" s="10"/>
      <c r="AQ47" s="53"/>
      <c r="AR47" s="111"/>
      <c r="AS47" s="111"/>
      <c r="AT47" s="111"/>
      <c r="AU47" s="111"/>
      <c r="AV47" s="53" t="s">
        <v>124</v>
      </c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90"/>
      <c r="BH47" s="53" t="s">
        <v>121</v>
      </c>
      <c r="BI47" s="111"/>
      <c r="BJ47" s="111"/>
      <c r="BK47" s="111"/>
      <c r="BL47" s="111"/>
      <c r="BM47" s="53" t="s">
        <v>134</v>
      </c>
      <c r="BN47" s="111"/>
      <c r="BO47" s="111"/>
      <c r="BP47" s="111"/>
      <c r="BQ47" s="111"/>
      <c r="BR47" s="49">
        <v>200</v>
      </c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4"/>
      <c r="CF47" s="4"/>
      <c r="CG47" s="4"/>
      <c r="CH47" s="4"/>
      <c r="CI47" s="5"/>
      <c r="CJ47" s="49">
        <f>CW47</f>
        <v>200</v>
      </c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2"/>
      <c r="CW47" s="49">
        <v>200</v>
      </c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2"/>
      <c r="DM47" s="49">
        <v>0</v>
      </c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"/>
      <c r="DY47" s="49">
        <v>0</v>
      </c>
      <c r="DZ47" s="50"/>
      <c r="EA47" s="50"/>
      <c r="EB47" s="50"/>
      <c r="EC47" s="50"/>
      <c r="ED47" s="50"/>
      <c r="EE47" s="50"/>
      <c r="EF47" s="50"/>
      <c r="EG47" s="50"/>
      <c r="EH47" s="4"/>
      <c r="EI47" s="4"/>
      <c r="EJ47" s="4"/>
      <c r="EK47" s="5"/>
      <c r="EL47" s="49">
        <f>CJ47</f>
        <v>200</v>
      </c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2"/>
      <c r="EY47" s="153">
        <f t="shared" si="4"/>
        <v>0</v>
      </c>
      <c r="EZ47" s="153"/>
      <c r="FA47" s="153"/>
      <c r="FB47" s="153"/>
      <c r="FC47" s="153"/>
      <c r="FD47" s="153"/>
      <c r="FE47" s="153"/>
      <c r="FF47" s="153"/>
      <c r="FG47" s="153"/>
      <c r="FH47" s="153"/>
      <c r="FI47" s="153"/>
      <c r="FJ47" s="153"/>
      <c r="FK47" s="153"/>
      <c r="FL47" s="49">
        <f t="shared" si="2"/>
        <v>0</v>
      </c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1"/>
    </row>
    <row r="48" spans="1:180" ht="20.25" customHeight="1">
      <c r="A48" s="99" t="s">
        <v>67</v>
      </c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9"/>
      <c r="AH48" s="12"/>
      <c r="AI48" s="12"/>
      <c r="AJ48" s="12"/>
      <c r="AK48" s="8"/>
      <c r="AL48" s="8"/>
      <c r="AM48" s="8"/>
      <c r="AN48" s="8"/>
      <c r="AO48" s="8"/>
      <c r="AP48" s="10"/>
      <c r="AQ48" s="102" t="s">
        <v>20</v>
      </c>
      <c r="AR48" s="103"/>
      <c r="AS48" s="103"/>
      <c r="AT48" s="103"/>
      <c r="AU48" s="103"/>
      <c r="AV48" s="102" t="s">
        <v>20</v>
      </c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4"/>
      <c r="BH48" s="102" t="s">
        <v>20</v>
      </c>
      <c r="BI48" s="103"/>
      <c r="BJ48" s="103"/>
      <c r="BK48" s="103"/>
      <c r="BL48" s="103"/>
      <c r="BM48" s="102" t="s">
        <v>20</v>
      </c>
      <c r="BN48" s="103"/>
      <c r="BO48" s="103"/>
      <c r="BP48" s="103"/>
      <c r="BQ48" s="103"/>
      <c r="BR48" s="147" t="s">
        <v>20</v>
      </c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148"/>
      <c r="CI48" s="149"/>
      <c r="CJ48" s="147" t="s">
        <v>20</v>
      </c>
      <c r="CK48" s="148"/>
      <c r="CL48" s="148"/>
      <c r="CM48" s="148"/>
      <c r="CN48" s="148"/>
      <c r="CO48" s="148"/>
      <c r="CP48" s="148"/>
      <c r="CQ48" s="148"/>
      <c r="CR48" s="148"/>
      <c r="CS48" s="148"/>
      <c r="CT48" s="148"/>
      <c r="CU48" s="148"/>
      <c r="CV48" s="149"/>
      <c r="CW48" s="147" t="s">
        <v>20</v>
      </c>
      <c r="CX48" s="148"/>
      <c r="CY48" s="148"/>
      <c r="CZ48" s="148"/>
      <c r="DA48" s="148"/>
      <c r="DB48" s="148"/>
      <c r="DC48" s="148"/>
      <c r="DD48" s="148"/>
      <c r="DE48" s="148"/>
      <c r="DF48" s="148"/>
      <c r="DG48" s="148"/>
      <c r="DH48" s="148"/>
      <c r="DI48" s="148"/>
      <c r="DJ48" s="148"/>
      <c r="DK48" s="148"/>
      <c r="DL48" s="149"/>
      <c r="DM48" s="147" t="s">
        <v>20</v>
      </c>
      <c r="DN48" s="148"/>
      <c r="DO48" s="148"/>
      <c r="DP48" s="148"/>
      <c r="DQ48" s="148"/>
      <c r="DR48" s="148"/>
      <c r="DS48" s="148"/>
      <c r="DT48" s="148"/>
      <c r="DU48" s="148"/>
      <c r="DV48" s="148"/>
      <c r="DW48" s="148"/>
      <c r="DX48" s="149"/>
      <c r="DY48" s="147" t="s">
        <v>20</v>
      </c>
      <c r="DZ48" s="148"/>
      <c r="EA48" s="148"/>
      <c r="EB48" s="148"/>
      <c r="EC48" s="148"/>
      <c r="ED48" s="148"/>
      <c r="EE48" s="148"/>
      <c r="EF48" s="148"/>
      <c r="EG48" s="148"/>
      <c r="EH48" s="148"/>
      <c r="EI48" s="148"/>
      <c r="EJ48" s="148"/>
      <c r="EK48" s="149"/>
      <c r="EL48" s="147" t="s">
        <v>20</v>
      </c>
      <c r="EM48" s="148"/>
      <c r="EN48" s="148"/>
      <c r="EO48" s="148"/>
      <c r="EP48" s="148"/>
      <c r="EQ48" s="148"/>
      <c r="ER48" s="148"/>
      <c r="ES48" s="148"/>
      <c r="ET48" s="148"/>
      <c r="EU48" s="148"/>
      <c r="EV48" s="148"/>
      <c r="EW48" s="148"/>
      <c r="EX48" s="149"/>
      <c r="EY48" s="147" t="s">
        <v>20</v>
      </c>
      <c r="EZ48" s="148"/>
      <c r="FA48" s="148"/>
      <c r="FB48" s="148"/>
      <c r="FC48" s="148"/>
      <c r="FD48" s="148"/>
      <c r="FE48" s="148"/>
      <c r="FF48" s="148"/>
      <c r="FG48" s="148"/>
      <c r="FH48" s="148"/>
      <c r="FI48" s="148"/>
      <c r="FJ48" s="148"/>
      <c r="FK48" s="149"/>
      <c r="FL48" s="147" t="s">
        <v>20</v>
      </c>
      <c r="FM48" s="148"/>
      <c r="FN48" s="148"/>
      <c r="FO48" s="148"/>
      <c r="FP48" s="148"/>
      <c r="FQ48" s="148"/>
      <c r="FR48" s="148"/>
      <c r="FS48" s="148"/>
      <c r="FT48" s="148"/>
      <c r="FU48" s="148"/>
      <c r="FV48" s="148"/>
      <c r="FW48" s="148"/>
      <c r="FX48" s="217"/>
    </row>
    <row r="49" spans="1:180" ht="14.25" customHeight="1">
      <c r="A49" s="155" t="s">
        <v>68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7"/>
      <c r="AH49" s="45"/>
      <c r="AI49" s="45"/>
      <c r="AJ49" s="45"/>
      <c r="AK49" s="46"/>
      <c r="AL49" s="46"/>
      <c r="AM49" s="46"/>
      <c r="AN49" s="46"/>
      <c r="AO49" s="46"/>
      <c r="AP49" s="47"/>
      <c r="AQ49" s="109"/>
      <c r="AR49" s="110"/>
      <c r="AS49" s="110"/>
      <c r="AT49" s="110"/>
      <c r="AU49" s="110"/>
      <c r="AV49" s="109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81"/>
      <c r="BH49" s="109"/>
      <c r="BI49" s="110"/>
      <c r="BJ49" s="110"/>
      <c r="BK49" s="110"/>
      <c r="BL49" s="110"/>
      <c r="BM49" s="109"/>
      <c r="BN49" s="110"/>
      <c r="BO49" s="110"/>
      <c r="BP49" s="110"/>
      <c r="BQ49" s="110"/>
      <c r="BR49" s="150">
        <f>BR50</f>
        <v>1000</v>
      </c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32"/>
      <c r="CF49" s="32"/>
      <c r="CG49" s="32"/>
      <c r="CH49" s="32"/>
      <c r="CI49" s="33"/>
      <c r="CJ49" s="150">
        <f>CJ50</f>
        <v>0</v>
      </c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2"/>
      <c r="CW49" s="150">
        <f>CW50</f>
        <v>0</v>
      </c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2"/>
      <c r="DM49" s="150">
        <v>0</v>
      </c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33"/>
      <c r="DY49" s="150">
        <v>0</v>
      </c>
      <c r="DZ49" s="151"/>
      <c r="EA49" s="151"/>
      <c r="EB49" s="151"/>
      <c r="EC49" s="151"/>
      <c r="ED49" s="151"/>
      <c r="EE49" s="151"/>
      <c r="EF49" s="151"/>
      <c r="EG49" s="151"/>
      <c r="EH49" s="32"/>
      <c r="EI49" s="32"/>
      <c r="EJ49" s="32"/>
      <c r="EK49" s="33"/>
      <c r="EL49" s="150">
        <f>CW49</f>
        <v>0</v>
      </c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2"/>
      <c r="EY49" s="150">
        <f>BR49-CJ49</f>
        <v>1000</v>
      </c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2"/>
      <c r="FL49" s="150">
        <f>CJ49-CW49</f>
        <v>0</v>
      </c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7"/>
    </row>
    <row r="50" spans="1:180" ht="30.75" customHeight="1">
      <c r="A50" s="191" t="s">
        <v>69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3"/>
      <c r="AH50" s="12"/>
      <c r="AI50" s="12"/>
      <c r="AJ50" s="12"/>
      <c r="AK50" s="8"/>
      <c r="AL50" s="8"/>
      <c r="AM50" s="8"/>
      <c r="AN50" s="8"/>
      <c r="AO50" s="8"/>
      <c r="AP50" s="10"/>
      <c r="AQ50" s="64"/>
      <c r="AR50" s="108"/>
      <c r="AS50" s="108"/>
      <c r="AT50" s="108"/>
      <c r="AU50" s="108"/>
      <c r="AV50" s="64" t="s">
        <v>70</v>
      </c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59"/>
      <c r="BH50" s="64"/>
      <c r="BI50" s="108"/>
      <c r="BJ50" s="108"/>
      <c r="BK50" s="108"/>
      <c r="BL50" s="108"/>
      <c r="BM50" s="64"/>
      <c r="BN50" s="108"/>
      <c r="BO50" s="108"/>
      <c r="BP50" s="108"/>
      <c r="BQ50" s="108"/>
      <c r="BR50" s="58">
        <f>BR51</f>
        <v>1000</v>
      </c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6"/>
      <c r="CF50" s="6"/>
      <c r="CG50" s="6"/>
      <c r="CH50" s="6"/>
      <c r="CI50" s="7"/>
      <c r="CJ50" s="58">
        <f>CJ51</f>
        <v>0</v>
      </c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60"/>
      <c r="CW50" s="58">
        <f>CW51</f>
        <v>0</v>
      </c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60"/>
      <c r="DM50" s="58">
        <v>0</v>
      </c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7"/>
      <c r="DY50" s="58">
        <v>0</v>
      </c>
      <c r="DZ50" s="59"/>
      <c r="EA50" s="59"/>
      <c r="EB50" s="59"/>
      <c r="EC50" s="59"/>
      <c r="ED50" s="59"/>
      <c r="EE50" s="59"/>
      <c r="EF50" s="59"/>
      <c r="EG50" s="59"/>
      <c r="EH50" s="6"/>
      <c r="EI50" s="6"/>
      <c r="EJ50" s="6"/>
      <c r="EK50" s="7"/>
      <c r="EL50" s="58">
        <f>CW50</f>
        <v>0</v>
      </c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60"/>
      <c r="EY50" s="58">
        <f>BR50-CJ50</f>
        <v>1000</v>
      </c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60"/>
      <c r="FL50" s="58">
        <f>CJ50-CW50</f>
        <v>0</v>
      </c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17"/>
    </row>
    <row r="51" spans="1:180" ht="30.75" customHeight="1">
      <c r="A51" s="55" t="s">
        <v>33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97"/>
      <c r="AL51" s="98"/>
      <c r="AM51" s="98"/>
      <c r="AN51" s="98"/>
      <c r="AO51" s="98"/>
      <c r="AP51" s="98"/>
      <c r="AQ51" s="79"/>
      <c r="AR51" s="79"/>
      <c r="AS51" s="79"/>
      <c r="AT51" s="79"/>
      <c r="AU51" s="79"/>
      <c r="AV51" s="79" t="s">
        <v>126</v>
      </c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 t="s">
        <v>125</v>
      </c>
      <c r="BI51" s="79"/>
      <c r="BJ51" s="79"/>
      <c r="BK51" s="79"/>
      <c r="BL51" s="79"/>
      <c r="BM51" s="79" t="s">
        <v>108</v>
      </c>
      <c r="BN51" s="79"/>
      <c r="BO51" s="79"/>
      <c r="BP51" s="79"/>
      <c r="BQ51" s="79"/>
      <c r="BR51" s="153">
        <v>1000</v>
      </c>
      <c r="BS51" s="153"/>
      <c r="BT51" s="153"/>
      <c r="BU51" s="153"/>
      <c r="BV51" s="153"/>
      <c r="BW51" s="153"/>
      <c r="BX51" s="153"/>
      <c r="BY51" s="153"/>
      <c r="BZ51" s="153"/>
      <c r="CA51" s="153"/>
      <c r="CB51" s="153"/>
      <c r="CC51" s="153"/>
      <c r="CD51" s="153"/>
      <c r="CE51" s="153"/>
      <c r="CF51" s="153"/>
      <c r="CG51" s="153"/>
      <c r="CH51" s="153"/>
      <c r="CI51" s="153"/>
      <c r="CJ51" s="153">
        <v>0</v>
      </c>
      <c r="CK51" s="153"/>
      <c r="CL51" s="153"/>
      <c r="CM51" s="153"/>
      <c r="CN51" s="153"/>
      <c r="CO51" s="153"/>
      <c r="CP51" s="153"/>
      <c r="CQ51" s="153"/>
      <c r="CR51" s="153"/>
      <c r="CS51" s="153"/>
      <c r="CT51" s="153"/>
      <c r="CU51" s="153"/>
      <c r="CV51" s="153"/>
      <c r="CW51" s="153">
        <v>0</v>
      </c>
      <c r="CX51" s="153"/>
      <c r="CY51" s="153"/>
      <c r="CZ51" s="153"/>
      <c r="DA51" s="153"/>
      <c r="DB51" s="153"/>
      <c r="DC51" s="153"/>
      <c r="DD51" s="153"/>
      <c r="DE51" s="153"/>
      <c r="DF51" s="153"/>
      <c r="DG51" s="153"/>
      <c r="DH51" s="153"/>
      <c r="DI51" s="153"/>
      <c r="DJ51" s="153"/>
      <c r="DK51" s="153"/>
      <c r="DL51" s="153"/>
      <c r="DM51" s="153">
        <v>0</v>
      </c>
      <c r="DN51" s="153"/>
      <c r="DO51" s="153"/>
      <c r="DP51" s="153"/>
      <c r="DQ51" s="153"/>
      <c r="DR51" s="153"/>
      <c r="DS51" s="153"/>
      <c r="DT51" s="153"/>
      <c r="DU51" s="153"/>
      <c r="DV51" s="153"/>
      <c r="DW51" s="153"/>
      <c r="DX51" s="153"/>
      <c r="DY51" s="153">
        <v>0</v>
      </c>
      <c r="DZ51" s="153"/>
      <c r="EA51" s="153"/>
      <c r="EB51" s="153"/>
      <c r="EC51" s="153"/>
      <c r="ED51" s="153"/>
      <c r="EE51" s="153"/>
      <c r="EF51" s="153"/>
      <c r="EG51" s="153"/>
      <c r="EH51" s="153"/>
      <c r="EI51" s="153"/>
      <c r="EJ51" s="153"/>
      <c r="EK51" s="153"/>
      <c r="EL51" s="49">
        <f>CW51</f>
        <v>0</v>
      </c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2"/>
      <c r="EY51" s="153">
        <f>BR51-CW51</f>
        <v>1000</v>
      </c>
      <c r="EZ51" s="153"/>
      <c r="FA51" s="153"/>
      <c r="FB51" s="153"/>
      <c r="FC51" s="153"/>
      <c r="FD51" s="153"/>
      <c r="FE51" s="153"/>
      <c r="FF51" s="153"/>
      <c r="FG51" s="153"/>
      <c r="FH51" s="153"/>
      <c r="FI51" s="153"/>
      <c r="FJ51" s="153"/>
      <c r="FK51" s="153"/>
      <c r="FL51" s="153">
        <f>CJ51-CW51</f>
        <v>0</v>
      </c>
      <c r="FM51" s="153"/>
      <c r="FN51" s="153"/>
      <c r="FO51" s="153"/>
      <c r="FP51" s="153"/>
      <c r="FQ51" s="153"/>
      <c r="FR51" s="153"/>
      <c r="FS51" s="153"/>
      <c r="FT51" s="153"/>
      <c r="FU51" s="153"/>
      <c r="FV51" s="153"/>
      <c r="FW51" s="153"/>
      <c r="FX51" s="211"/>
    </row>
    <row r="52" spans="1:180" ht="23.25" customHeight="1">
      <c r="A52" s="168" t="s">
        <v>34</v>
      </c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7"/>
      <c r="AH52" s="12"/>
      <c r="AI52" s="12"/>
      <c r="AJ52" s="12"/>
      <c r="AK52" s="8"/>
      <c r="AL52" s="8"/>
      <c r="AM52" s="8"/>
      <c r="AN52" s="8"/>
      <c r="AO52" s="8"/>
      <c r="AP52" s="10"/>
      <c r="AQ52" s="102" t="s">
        <v>20</v>
      </c>
      <c r="AR52" s="103"/>
      <c r="AS52" s="103"/>
      <c r="AT52" s="103"/>
      <c r="AU52" s="103"/>
      <c r="AV52" s="102" t="s">
        <v>20</v>
      </c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4"/>
      <c r="BH52" s="102" t="s">
        <v>20</v>
      </c>
      <c r="BI52" s="103"/>
      <c r="BJ52" s="103"/>
      <c r="BK52" s="103"/>
      <c r="BL52" s="103"/>
      <c r="BM52" s="102" t="s">
        <v>20</v>
      </c>
      <c r="BN52" s="103"/>
      <c r="BO52" s="103"/>
      <c r="BP52" s="103"/>
      <c r="BQ52" s="103"/>
      <c r="BR52" s="147" t="s">
        <v>20</v>
      </c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9"/>
      <c r="CJ52" s="147" t="s">
        <v>20</v>
      </c>
      <c r="CK52" s="148"/>
      <c r="CL52" s="148"/>
      <c r="CM52" s="148"/>
      <c r="CN52" s="148"/>
      <c r="CO52" s="148"/>
      <c r="CP52" s="148"/>
      <c r="CQ52" s="148"/>
      <c r="CR52" s="148"/>
      <c r="CS52" s="148"/>
      <c r="CT52" s="148"/>
      <c r="CU52" s="148"/>
      <c r="CV52" s="149"/>
      <c r="CW52" s="147" t="s">
        <v>20</v>
      </c>
      <c r="CX52" s="148"/>
      <c r="CY52" s="148"/>
      <c r="CZ52" s="148"/>
      <c r="DA52" s="148"/>
      <c r="DB52" s="148"/>
      <c r="DC52" s="148"/>
      <c r="DD52" s="148"/>
      <c r="DE52" s="148"/>
      <c r="DF52" s="148"/>
      <c r="DG52" s="148"/>
      <c r="DH52" s="148"/>
      <c r="DI52" s="148"/>
      <c r="DJ52" s="148"/>
      <c r="DK52" s="148"/>
      <c r="DL52" s="149"/>
      <c r="DM52" s="147" t="s">
        <v>20</v>
      </c>
      <c r="DN52" s="148"/>
      <c r="DO52" s="148"/>
      <c r="DP52" s="148"/>
      <c r="DQ52" s="148"/>
      <c r="DR52" s="148"/>
      <c r="DS52" s="148"/>
      <c r="DT52" s="148"/>
      <c r="DU52" s="148"/>
      <c r="DV52" s="148"/>
      <c r="DW52" s="148"/>
      <c r="DX52" s="149"/>
      <c r="DY52" s="147" t="s">
        <v>20</v>
      </c>
      <c r="DZ52" s="148"/>
      <c r="EA52" s="148"/>
      <c r="EB52" s="148"/>
      <c r="EC52" s="148"/>
      <c r="ED52" s="148"/>
      <c r="EE52" s="148"/>
      <c r="EF52" s="148"/>
      <c r="EG52" s="148"/>
      <c r="EH52" s="148"/>
      <c r="EI52" s="148"/>
      <c r="EJ52" s="148"/>
      <c r="EK52" s="149"/>
      <c r="EL52" s="147" t="s">
        <v>20</v>
      </c>
      <c r="EM52" s="148"/>
      <c r="EN52" s="148"/>
      <c r="EO52" s="148"/>
      <c r="EP52" s="148"/>
      <c r="EQ52" s="148"/>
      <c r="ER52" s="148"/>
      <c r="ES52" s="148"/>
      <c r="ET52" s="148"/>
      <c r="EU52" s="148"/>
      <c r="EV52" s="148"/>
      <c r="EW52" s="148"/>
      <c r="EX52" s="149"/>
      <c r="EY52" s="147" t="s">
        <v>20</v>
      </c>
      <c r="EZ52" s="148"/>
      <c r="FA52" s="148"/>
      <c r="FB52" s="148"/>
      <c r="FC52" s="148"/>
      <c r="FD52" s="148"/>
      <c r="FE52" s="148"/>
      <c r="FF52" s="148"/>
      <c r="FG52" s="148"/>
      <c r="FH52" s="148"/>
      <c r="FI52" s="148"/>
      <c r="FJ52" s="148"/>
      <c r="FK52" s="149"/>
      <c r="FL52" s="147" t="s">
        <v>20</v>
      </c>
      <c r="FM52" s="148"/>
      <c r="FN52" s="148"/>
      <c r="FO52" s="148"/>
      <c r="FP52" s="148"/>
      <c r="FQ52" s="148"/>
      <c r="FR52" s="148"/>
      <c r="FS52" s="148"/>
      <c r="FT52" s="148"/>
      <c r="FU52" s="148"/>
      <c r="FV52" s="148"/>
      <c r="FW52" s="148"/>
      <c r="FX52" s="217"/>
    </row>
    <row r="53" spans="1:180" ht="14.25" customHeight="1">
      <c r="A53" s="155" t="s">
        <v>35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7"/>
      <c r="AH53" s="45"/>
      <c r="AI53" s="45"/>
      <c r="AJ53" s="45"/>
      <c r="AK53" s="46"/>
      <c r="AL53" s="46"/>
      <c r="AM53" s="46"/>
      <c r="AN53" s="46"/>
      <c r="AO53" s="46"/>
      <c r="AP53" s="47"/>
      <c r="AQ53" s="109"/>
      <c r="AR53" s="110"/>
      <c r="AS53" s="110"/>
      <c r="AT53" s="110"/>
      <c r="AU53" s="110"/>
      <c r="AV53" s="109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81"/>
      <c r="BH53" s="109"/>
      <c r="BI53" s="110"/>
      <c r="BJ53" s="110"/>
      <c r="BK53" s="110"/>
      <c r="BL53" s="110"/>
      <c r="BM53" s="109"/>
      <c r="BN53" s="110"/>
      <c r="BO53" s="110"/>
      <c r="BP53" s="110"/>
      <c r="BQ53" s="110"/>
      <c r="BR53" s="150">
        <f>BR54</f>
        <v>493200</v>
      </c>
      <c r="BS53" s="151"/>
      <c r="BT53" s="151"/>
      <c r="BU53" s="151"/>
      <c r="BV53" s="151"/>
      <c r="BW53" s="151"/>
      <c r="BX53" s="151"/>
      <c r="BY53" s="151"/>
      <c r="BZ53" s="151"/>
      <c r="CA53" s="151"/>
      <c r="CB53" s="151"/>
      <c r="CC53" s="151"/>
      <c r="CD53" s="151"/>
      <c r="CE53" s="32"/>
      <c r="CF53" s="32"/>
      <c r="CG53" s="32"/>
      <c r="CH53" s="32"/>
      <c r="CI53" s="33"/>
      <c r="CJ53" s="150">
        <f>CJ54</f>
        <v>282943.51</v>
      </c>
      <c r="CK53" s="151"/>
      <c r="CL53" s="151"/>
      <c r="CM53" s="151"/>
      <c r="CN53" s="151"/>
      <c r="CO53" s="151"/>
      <c r="CP53" s="151"/>
      <c r="CQ53" s="151"/>
      <c r="CR53" s="151"/>
      <c r="CS53" s="151"/>
      <c r="CT53" s="151"/>
      <c r="CU53" s="151"/>
      <c r="CV53" s="152"/>
      <c r="CW53" s="150">
        <f>CW54</f>
        <v>35643</v>
      </c>
      <c r="CX53" s="151"/>
      <c r="CY53" s="151"/>
      <c r="CZ53" s="151"/>
      <c r="DA53" s="151"/>
      <c r="DB53" s="151"/>
      <c r="DC53" s="151"/>
      <c r="DD53" s="151"/>
      <c r="DE53" s="151"/>
      <c r="DF53" s="151"/>
      <c r="DG53" s="151"/>
      <c r="DH53" s="151"/>
      <c r="DI53" s="151"/>
      <c r="DJ53" s="151"/>
      <c r="DK53" s="151"/>
      <c r="DL53" s="152"/>
      <c r="DM53" s="150">
        <v>0</v>
      </c>
      <c r="DN53" s="151"/>
      <c r="DO53" s="151"/>
      <c r="DP53" s="151"/>
      <c r="DQ53" s="151"/>
      <c r="DR53" s="151"/>
      <c r="DS53" s="151"/>
      <c r="DT53" s="151"/>
      <c r="DU53" s="151"/>
      <c r="DV53" s="151"/>
      <c r="DW53" s="151"/>
      <c r="DX53" s="33"/>
      <c r="DY53" s="150">
        <v>0</v>
      </c>
      <c r="DZ53" s="151"/>
      <c r="EA53" s="151"/>
      <c r="EB53" s="151"/>
      <c r="EC53" s="151"/>
      <c r="ED53" s="151"/>
      <c r="EE53" s="151"/>
      <c r="EF53" s="151"/>
      <c r="EG53" s="151"/>
      <c r="EH53" s="32"/>
      <c r="EI53" s="32"/>
      <c r="EJ53" s="32"/>
      <c r="EK53" s="33"/>
      <c r="EL53" s="150">
        <f>CW53</f>
        <v>35643</v>
      </c>
      <c r="EM53" s="151"/>
      <c r="EN53" s="151"/>
      <c r="EO53" s="151"/>
      <c r="EP53" s="151"/>
      <c r="EQ53" s="151"/>
      <c r="ER53" s="151"/>
      <c r="ES53" s="151"/>
      <c r="ET53" s="151"/>
      <c r="EU53" s="151"/>
      <c r="EV53" s="151"/>
      <c r="EW53" s="151"/>
      <c r="EX53" s="152"/>
      <c r="EY53" s="150">
        <f>BR53-CJ53</f>
        <v>210256.49</v>
      </c>
      <c r="EZ53" s="151"/>
      <c r="FA53" s="151"/>
      <c r="FB53" s="151"/>
      <c r="FC53" s="151"/>
      <c r="FD53" s="151"/>
      <c r="FE53" s="151"/>
      <c r="FF53" s="151"/>
      <c r="FG53" s="151"/>
      <c r="FH53" s="151"/>
      <c r="FI53" s="151"/>
      <c r="FJ53" s="151"/>
      <c r="FK53" s="152"/>
      <c r="FL53" s="150">
        <f t="shared" ref="FL53:FL62" si="6">CJ53-CW53</f>
        <v>247300.51</v>
      </c>
      <c r="FM53" s="151"/>
      <c r="FN53" s="151"/>
      <c r="FO53" s="151"/>
      <c r="FP53" s="151"/>
      <c r="FQ53" s="151"/>
      <c r="FR53" s="151"/>
      <c r="FS53" s="151"/>
      <c r="FT53" s="151"/>
      <c r="FU53" s="151"/>
      <c r="FV53" s="151"/>
      <c r="FW53" s="151"/>
      <c r="FX53" s="17"/>
    </row>
    <row r="54" spans="1:180" ht="20.25" customHeight="1">
      <c r="A54" s="194" t="s">
        <v>51</v>
      </c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6"/>
      <c r="AH54" s="12"/>
      <c r="AI54" s="12"/>
      <c r="AJ54" s="12"/>
      <c r="AK54" s="8"/>
      <c r="AL54" s="8"/>
      <c r="AM54" s="8"/>
      <c r="AN54" s="8"/>
      <c r="AO54" s="8"/>
      <c r="AP54" s="10"/>
      <c r="AQ54" s="64"/>
      <c r="AR54" s="108"/>
      <c r="AS54" s="108"/>
      <c r="AT54" s="108"/>
      <c r="AU54" s="108"/>
      <c r="AV54" s="64" t="s">
        <v>58</v>
      </c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59"/>
      <c r="BH54" s="64"/>
      <c r="BI54" s="108"/>
      <c r="BJ54" s="108"/>
      <c r="BK54" s="108"/>
      <c r="BL54" s="108"/>
      <c r="BM54" s="64"/>
      <c r="BN54" s="108"/>
      <c r="BO54" s="108"/>
      <c r="BP54" s="108"/>
      <c r="BQ54" s="108"/>
      <c r="BR54" s="58">
        <f>BR55+BR56+BR60+BR62+BR61+BR58</f>
        <v>493200</v>
      </c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6"/>
      <c r="CF54" s="6"/>
      <c r="CG54" s="6"/>
      <c r="CH54" s="6"/>
      <c r="CI54" s="7"/>
      <c r="CJ54" s="58">
        <f>CJ55+CJ56+CJ60+CJ62+CJ58+CJ61</f>
        <v>282943.51</v>
      </c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60"/>
      <c r="CW54" s="58">
        <f>CW55+CW56+CW60+CW62</f>
        <v>35643</v>
      </c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60"/>
      <c r="DM54" s="58">
        <v>0</v>
      </c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7"/>
      <c r="DY54" s="58">
        <v>0</v>
      </c>
      <c r="DZ54" s="59"/>
      <c r="EA54" s="59"/>
      <c r="EB54" s="59"/>
      <c r="EC54" s="59"/>
      <c r="ED54" s="59"/>
      <c r="EE54" s="59"/>
      <c r="EF54" s="59"/>
      <c r="EG54" s="59"/>
      <c r="EH54" s="6"/>
      <c r="EI54" s="6"/>
      <c r="EJ54" s="6"/>
      <c r="EK54" s="7"/>
      <c r="EL54" s="58">
        <f>CW54</f>
        <v>35643</v>
      </c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60"/>
      <c r="EY54" s="58">
        <f>BR54-CJ54</f>
        <v>210256.49</v>
      </c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60"/>
      <c r="FL54" s="58">
        <f t="shared" si="6"/>
        <v>247300.51</v>
      </c>
      <c r="FM54" s="59"/>
      <c r="FN54" s="59"/>
      <c r="FO54" s="59"/>
      <c r="FP54" s="59"/>
      <c r="FQ54" s="59"/>
      <c r="FR54" s="59"/>
      <c r="FS54" s="59"/>
      <c r="FT54" s="59"/>
      <c r="FU54" s="59"/>
      <c r="FV54" s="59"/>
      <c r="FW54" s="59"/>
      <c r="FX54" s="17"/>
    </row>
    <row r="55" spans="1:180" ht="60.75" customHeight="1">
      <c r="A55" s="61" t="s">
        <v>87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3"/>
      <c r="AK55" s="97"/>
      <c r="AL55" s="98"/>
      <c r="AM55" s="98"/>
      <c r="AN55" s="98"/>
      <c r="AO55" s="98"/>
      <c r="AP55" s="98"/>
      <c r="AQ55" s="79"/>
      <c r="AR55" s="79"/>
      <c r="AS55" s="79"/>
      <c r="AT55" s="79"/>
      <c r="AU55" s="79"/>
      <c r="AV55" s="79" t="s">
        <v>127</v>
      </c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 t="s">
        <v>125</v>
      </c>
      <c r="BI55" s="79"/>
      <c r="BJ55" s="79"/>
      <c r="BK55" s="79"/>
      <c r="BL55" s="79"/>
      <c r="BM55" s="79" t="s">
        <v>108</v>
      </c>
      <c r="BN55" s="79"/>
      <c r="BO55" s="79"/>
      <c r="BP55" s="79"/>
      <c r="BQ55" s="79"/>
      <c r="BR55" s="153">
        <v>280000</v>
      </c>
      <c r="BS55" s="153"/>
      <c r="BT55" s="153"/>
      <c r="BU55" s="153"/>
      <c r="BV55" s="153"/>
      <c r="BW55" s="153"/>
      <c r="BX55" s="153"/>
      <c r="BY55" s="153"/>
      <c r="BZ55" s="153"/>
      <c r="CA55" s="153"/>
      <c r="CB55" s="153"/>
      <c r="CC55" s="153"/>
      <c r="CD55" s="153"/>
      <c r="CE55" s="153"/>
      <c r="CF55" s="153"/>
      <c r="CG55" s="153"/>
      <c r="CH55" s="153"/>
      <c r="CI55" s="153"/>
      <c r="CJ55" s="153">
        <v>136278</v>
      </c>
      <c r="CK55" s="153"/>
      <c r="CL55" s="153"/>
      <c r="CM55" s="153"/>
      <c r="CN55" s="153"/>
      <c r="CO55" s="153"/>
      <c r="CP55" s="153"/>
      <c r="CQ55" s="153"/>
      <c r="CR55" s="153"/>
      <c r="CS55" s="153"/>
      <c r="CT55" s="153"/>
      <c r="CU55" s="153"/>
      <c r="CV55" s="153"/>
      <c r="CW55" s="153">
        <v>0</v>
      </c>
      <c r="CX55" s="153"/>
      <c r="CY55" s="153"/>
      <c r="CZ55" s="153"/>
      <c r="DA55" s="153"/>
      <c r="DB55" s="153"/>
      <c r="DC55" s="153"/>
      <c r="DD55" s="153"/>
      <c r="DE55" s="153"/>
      <c r="DF55" s="153"/>
      <c r="DG55" s="153"/>
      <c r="DH55" s="153"/>
      <c r="DI55" s="153"/>
      <c r="DJ55" s="153"/>
      <c r="DK55" s="153"/>
      <c r="DL55" s="153"/>
      <c r="DM55" s="153">
        <v>0</v>
      </c>
      <c r="DN55" s="153"/>
      <c r="DO55" s="153"/>
      <c r="DP55" s="153"/>
      <c r="DQ55" s="153"/>
      <c r="DR55" s="153"/>
      <c r="DS55" s="153"/>
      <c r="DT55" s="153"/>
      <c r="DU55" s="153"/>
      <c r="DV55" s="153"/>
      <c r="DW55" s="153"/>
      <c r="DX55" s="153"/>
      <c r="DY55" s="153">
        <v>0</v>
      </c>
      <c r="DZ55" s="153"/>
      <c r="EA55" s="153"/>
      <c r="EB55" s="153"/>
      <c r="EC55" s="153"/>
      <c r="ED55" s="153"/>
      <c r="EE55" s="153"/>
      <c r="EF55" s="153"/>
      <c r="EG55" s="153"/>
      <c r="EH55" s="153"/>
      <c r="EI55" s="153"/>
      <c r="EJ55" s="153"/>
      <c r="EK55" s="153"/>
      <c r="EL55" s="49">
        <f t="shared" ref="EL55:EL60" si="7">CW55</f>
        <v>0</v>
      </c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2"/>
      <c r="EY55" s="153">
        <f t="shared" ref="EY55:EY62" si="8">BR55-CW55</f>
        <v>280000</v>
      </c>
      <c r="EZ55" s="153"/>
      <c r="FA55" s="153"/>
      <c r="FB55" s="153"/>
      <c r="FC55" s="153"/>
      <c r="FD55" s="153"/>
      <c r="FE55" s="153"/>
      <c r="FF55" s="153"/>
      <c r="FG55" s="153"/>
      <c r="FH55" s="153"/>
      <c r="FI55" s="153"/>
      <c r="FJ55" s="153"/>
      <c r="FK55" s="153"/>
      <c r="FL55" s="153">
        <f t="shared" si="6"/>
        <v>136278</v>
      </c>
      <c r="FM55" s="153"/>
      <c r="FN55" s="153"/>
      <c r="FO55" s="153"/>
      <c r="FP55" s="153"/>
      <c r="FQ55" s="153"/>
      <c r="FR55" s="153"/>
      <c r="FS55" s="153"/>
      <c r="FT55" s="153"/>
      <c r="FU55" s="153"/>
      <c r="FV55" s="153"/>
      <c r="FW55" s="153"/>
      <c r="FX55" s="211"/>
    </row>
    <row r="56" spans="1:180" ht="79.5" customHeight="1">
      <c r="A56" s="162" t="s">
        <v>140</v>
      </c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4"/>
      <c r="AK56" s="97"/>
      <c r="AL56" s="98"/>
      <c r="AM56" s="98"/>
      <c r="AN56" s="98"/>
      <c r="AO56" s="98"/>
      <c r="AP56" s="98"/>
      <c r="AQ56" s="79"/>
      <c r="AR56" s="79"/>
      <c r="AS56" s="79"/>
      <c r="AT56" s="79"/>
      <c r="AU56" s="79"/>
      <c r="AV56" s="79" t="s">
        <v>128</v>
      </c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153">
        <f>BR57</f>
        <v>50000</v>
      </c>
      <c r="BS56" s="153"/>
      <c r="BT56" s="153"/>
      <c r="BU56" s="153"/>
      <c r="BV56" s="153"/>
      <c r="BW56" s="153"/>
      <c r="BX56" s="153"/>
      <c r="BY56" s="153"/>
      <c r="BZ56" s="153"/>
      <c r="CA56" s="153"/>
      <c r="CB56" s="153"/>
      <c r="CC56" s="153"/>
      <c r="CD56" s="153"/>
      <c r="CE56" s="153"/>
      <c r="CF56" s="153"/>
      <c r="CG56" s="153"/>
      <c r="CH56" s="153"/>
      <c r="CI56" s="153"/>
      <c r="CJ56" s="153">
        <f>CJ57</f>
        <v>28585.8</v>
      </c>
      <c r="CK56" s="153"/>
      <c r="CL56" s="153"/>
      <c r="CM56" s="153"/>
      <c r="CN56" s="153"/>
      <c r="CO56" s="153"/>
      <c r="CP56" s="153"/>
      <c r="CQ56" s="153"/>
      <c r="CR56" s="153"/>
      <c r="CS56" s="153"/>
      <c r="CT56" s="153"/>
      <c r="CU56" s="153"/>
      <c r="CV56" s="153"/>
      <c r="CW56" s="153">
        <f>CW57</f>
        <v>19243</v>
      </c>
      <c r="CX56" s="153"/>
      <c r="CY56" s="153"/>
      <c r="CZ56" s="153"/>
      <c r="DA56" s="153"/>
      <c r="DB56" s="153"/>
      <c r="DC56" s="153"/>
      <c r="DD56" s="153"/>
      <c r="DE56" s="153"/>
      <c r="DF56" s="153"/>
      <c r="DG56" s="153"/>
      <c r="DH56" s="153"/>
      <c r="DI56" s="153"/>
      <c r="DJ56" s="153"/>
      <c r="DK56" s="153"/>
      <c r="DL56" s="153"/>
      <c r="DM56" s="153">
        <v>0</v>
      </c>
      <c r="DN56" s="153"/>
      <c r="DO56" s="153"/>
      <c r="DP56" s="153"/>
      <c r="DQ56" s="153"/>
      <c r="DR56" s="153"/>
      <c r="DS56" s="153"/>
      <c r="DT56" s="153"/>
      <c r="DU56" s="153"/>
      <c r="DV56" s="153"/>
      <c r="DW56" s="153"/>
      <c r="DX56" s="153"/>
      <c r="DY56" s="153">
        <v>0</v>
      </c>
      <c r="DZ56" s="153"/>
      <c r="EA56" s="153"/>
      <c r="EB56" s="153"/>
      <c r="EC56" s="153"/>
      <c r="ED56" s="153"/>
      <c r="EE56" s="153"/>
      <c r="EF56" s="153"/>
      <c r="EG56" s="153"/>
      <c r="EH56" s="153"/>
      <c r="EI56" s="153"/>
      <c r="EJ56" s="153"/>
      <c r="EK56" s="153"/>
      <c r="EL56" s="49">
        <f t="shared" si="7"/>
        <v>19243</v>
      </c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2"/>
      <c r="EY56" s="153">
        <f t="shared" si="8"/>
        <v>30757</v>
      </c>
      <c r="EZ56" s="153"/>
      <c r="FA56" s="153"/>
      <c r="FB56" s="153"/>
      <c r="FC56" s="153"/>
      <c r="FD56" s="153"/>
      <c r="FE56" s="153"/>
      <c r="FF56" s="153"/>
      <c r="FG56" s="153"/>
      <c r="FH56" s="153"/>
      <c r="FI56" s="153"/>
      <c r="FJ56" s="153"/>
      <c r="FK56" s="153"/>
      <c r="FL56" s="153">
        <f t="shared" si="6"/>
        <v>9342.7999999999993</v>
      </c>
      <c r="FM56" s="153"/>
      <c r="FN56" s="153"/>
      <c r="FO56" s="153"/>
      <c r="FP56" s="153"/>
      <c r="FQ56" s="153"/>
      <c r="FR56" s="153"/>
      <c r="FS56" s="153"/>
      <c r="FT56" s="153"/>
      <c r="FU56" s="153"/>
      <c r="FV56" s="153"/>
      <c r="FW56" s="153"/>
      <c r="FX56" s="211"/>
    </row>
    <row r="57" spans="1:180" ht="30" customHeight="1">
      <c r="A57" s="55" t="s">
        <v>66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97"/>
      <c r="AL57" s="98"/>
      <c r="AM57" s="98"/>
      <c r="AN57" s="98"/>
      <c r="AO57" s="98"/>
      <c r="AP57" s="98"/>
      <c r="AQ57" s="79"/>
      <c r="AR57" s="79"/>
      <c r="AS57" s="79"/>
      <c r="AT57" s="79"/>
      <c r="AU57" s="79"/>
      <c r="AV57" s="79" t="s">
        <v>128</v>
      </c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 t="s">
        <v>120</v>
      </c>
      <c r="BI57" s="79"/>
      <c r="BJ57" s="79"/>
      <c r="BK57" s="79"/>
      <c r="BL57" s="79"/>
      <c r="BM57" s="79" t="s">
        <v>108</v>
      </c>
      <c r="BN57" s="79"/>
      <c r="BO57" s="79"/>
      <c r="BP57" s="79"/>
      <c r="BQ57" s="79"/>
      <c r="BR57" s="153">
        <v>50000</v>
      </c>
      <c r="BS57" s="153"/>
      <c r="BT57" s="153"/>
      <c r="BU57" s="153"/>
      <c r="BV57" s="153"/>
      <c r="BW57" s="153"/>
      <c r="BX57" s="153"/>
      <c r="BY57" s="153"/>
      <c r="BZ57" s="153"/>
      <c r="CA57" s="153"/>
      <c r="CB57" s="153"/>
      <c r="CC57" s="153"/>
      <c r="CD57" s="153"/>
      <c r="CE57" s="153"/>
      <c r="CF57" s="153"/>
      <c r="CG57" s="153"/>
      <c r="CH57" s="153"/>
      <c r="CI57" s="153"/>
      <c r="CJ57" s="153">
        <v>28585.8</v>
      </c>
      <c r="CK57" s="153"/>
      <c r="CL57" s="153"/>
      <c r="CM57" s="153"/>
      <c r="CN57" s="153"/>
      <c r="CO57" s="153"/>
      <c r="CP57" s="153"/>
      <c r="CQ57" s="153"/>
      <c r="CR57" s="153"/>
      <c r="CS57" s="153"/>
      <c r="CT57" s="153"/>
      <c r="CU57" s="153"/>
      <c r="CV57" s="153"/>
      <c r="CW57" s="153">
        <v>19243</v>
      </c>
      <c r="CX57" s="153"/>
      <c r="CY57" s="153"/>
      <c r="CZ57" s="153"/>
      <c r="DA57" s="153"/>
      <c r="DB57" s="153"/>
      <c r="DC57" s="153"/>
      <c r="DD57" s="153"/>
      <c r="DE57" s="153"/>
      <c r="DF57" s="153"/>
      <c r="DG57" s="153"/>
      <c r="DH57" s="153"/>
      <c r="DI57" s="153"/>
      <c r="DJ57" s="153"/>
      <c r="DK57" s="153"/>
      <c r="DL57" s="153"/>
      <c r="DM57" s="153">
        <v>0</v>
      </c>
      <c r="DN57" s="153"/>
      <c r="DO57" s="153"/>
      <c r="DP57" s="153"/>
      <c r="DQ57" s="153"/>
      <c r="DR57" s="153"/>
      <c r="DS57" s="153"/>
      <c r="DT57" s="153"/>
      <c r="DU57" s="153"/>
      <c r="DV57" s="153"/>
      <c r="DW57" s="153"/>
      <c r="DX57" s="153"/>
      <c r="DY57" s="153">
        <v>0</v>
      </c>
      <c r="DZ57" s="153"/>
      <c r="EA57" s="153"/>
      <c r="EB57" s="153"/>
      <c r="EC57" s="153"/>
      <c r="ED57" s="153"/>
      <c r="EE57" s="153"/>
      <c r="EF57" s="153"/>
      <c r="EG57" s="153"/>
      <c r="EH57" s="153"/>
      <c r="EI57" s="153"/>
      <c r="EJ57" s="153"/>
      <c r="EK57" s="153"/>
      <c r="EL57" s="49">
        <f t="shared" si="7"/>
        <v>19243</v>
      </c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2"/>
      <c r="EY57" s="153">
        <f t="shared" si="8"/>
        <v>30757</v>
      </c>
      <c r="EZ57" s="153"/>
      <c r="FA57" s="153"/>
      <c r="FB57" s="153"/>
      <c r="FC57" s="153"/>
      <c r="FD57" s="153"/>
      <c r="FE57" s="153"/>
      <c r="FF57" s="153"/>
      <c r="FG57" s="153"/>
      <c r="FH57" s="153"/>
      <c r="FI57" s="153"/>
      <c r="FJ57" s="153"/>
      <c r="FK57" s="153"/>
      <c r="FL57" s="153">
        <f t="shared" si="6"/>
        <v>9342.7999999999993</v>
      </c>
      <c r="FM57" s="153"/>
      <c r="FN57" s="153"/>
      <c r="FO57" s="153"/>
      <c r="FP57" s="153"/>
      <c r="FQ57" s="153"/>
      <c r="FR57" s="153"/>
      <c r="FS57" s="153"/>
      <c r="FT57" s="153"/>
      <c r="FU57" s="153"/>
      <c r="FV57" s="153"/>
      <c r="FW57" s="153"/>
      <c r="FX57" s="211"/>
    </row>
    <row r="58" spans="1:180" ht="79.5" customHeight="1">
      <c r="A58" s="162" t="s">
        <v>174</v>
      </c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4"/>
      <c r="AK58" s="97"/>
      <c r="AL58" s="98"/>
      <c r="AM58" s="98"/>
      <c r="AN58" s="98"/>
      <c r="AO58" s="98"/>
      <c r="AP58" s="98"/>
      <c r="AQ58" s="79"/>
      <c r="AR58" s="79"/>
      <c r="AS58" s="79"/>
      <c r="AT58" s="79"/>
      <c r="AU58" s="79"/>
      <c r="AV58" s="79" t="s">
        <v>175</v>
      </c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153">
        <f>BR59</f>
        <v>70600</v>
      </c>
      <c r="BS58" s="153"/>
      <c r="BT58" s="153"/>
      <c r="BU58" s="153"/>
      <c r="BV58" s="153"/>
      <c r="BW58" s="153"/>
      <c r="BX58" s="153"/>
      <c r="BY58" s="153"/>
      <c r="BZ58" s="153"/>
      <c r="CA58" s="153"/>
      <c r="CB58" s="153"/>
      <c r="CC58" s="153"/>
      <c r="CD58" s="153"/>
      <c r="CE58" s="153"/>
      <c r="CF58" s="153"/>
      <c r="CG58" s="153"/>
      <c r="CH58" s="153"/>
      <c r="CI58" s="153"/>
      <c r="CJ58" s="153">
        <f>CJ59</f>
        <v>47000</v>
      </c>
      <c r="CK58" s="153"/>
      <c r="CL58" s="153"/>
      <c r="CM58" s="153"/>
      <c r="CN58" s="153"/>
      <c r="CO58" s="153"/>
      <c r="CP58" s="153"/>
      <c r="CQ58" s="153"/>
      <c r="CR58" s="153"/>
      <c r="CS58" s="153"/>
      <c r="CT58" s="153"/>
      <c r="CU58" s="153"/>
      <c r="CV58" s="153"/>
      <c r="CW58" s="153">
        <f>CW59</f>
        <v>19243</v>
      </c>
      <c r="CX58" s="153"/>
      <c r="CY58" s="153"/>
      <c r="CZ58" s="153"/>
      <c r="DA58" s="153"/>
      <c r="DB58" s="153"/>
      <c r="DC58" s="153"/>
      <c r="DD58" s="153"/>
      <c r="DE58" s="153"/>
      <c r="DF58" s="153"/>
      <c r="DG58" s="153"/>
      <c r="DH58" s="153"/>
      <c r="DI58" s="153"/>
      <c r="DJ58" s="153"/>
      <c r="DK58" s="153"/>
      <c r="DL58" s="153"/>
      <c r="DM58" s="153">
        <v>0</v>
      </c>
      <c r="DN58" s="153"/>
      <c r="DO58" s="153"/>
      <c r="DP58" s="153"/>
      <c r="DQ58" s="153"/>
      <c r="DR58" s="153"/>
      <c r="DS58" s="153"/>
      <c r="DT58" s="153"/>
      <c r="DU58" s="153"/>
      <c r="DV58" s="153"/>
      <c r="DW58" s="153"/>
      <c r="DX58" s="153"/>
      <c r="DY58" s="153">
        <v>0</v>
      </c>
      <c r="DZ58" s="153"/>
      <c r="EA58" s="153"/>
      <c r="EB58" s="153"/>
      <c r="EC58" s="153"/>
      <c r="ED58" s="153"/>
      <c r="EE58" s="153"/>
      <c r="EF58" s="153"/>
      <c r="EG58" s="153"/>
      <c r="EH58" s="153"/>
      <c r="EI58" s="153"/>
      <c r="EJ58" s="153"/>
      <c r="EK58" s="153"/>
      <c r="EL58" s="49">
        <f>CW58</f>
        <v>19243</v>
      </c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2"/>
      <c r="EY58" s="153">
        <f>BR58-CW58</f>
        <v>51357</v>
      </c>
      <c r="EZ58" s="153"/>
      <c r="FA58" s="153"/>
      <c r="FB58" s="153"/>
      <c r="FC58" s="153"/>
      <c r="FD58" s="153"/>
      <c r="FE58" s="153"/>
      <c r="FF58" s="153"/>
      <c r="FG58" s="153"/>
      <c r="FH58" s="153"/>
      <c r="FI58" s="153"/>
      <c r="FJ58" s="153"/>
      <c r="FK58" s="153"/>
      <c r="FL58" s="153">
        <f t="shared" si="6"/>
        <v>27757</v>
      </c>
      <c r="FM58" s="153"/>
      <c r="FN58" s="153"/>
      <c r="FO58" s="153"/>
      <c r="FP58" s="153"/>
      <c r="FQ58" s="153"/>
      <c r="FR58" s="153"/>
      <c r="FS58" s="153"/>
      <c r="FT58" s="153"/>
      <c r="FU58" s="153"/>
      <c r="FV58" s="153"/>
      <c r="FW58" s="153"/>
      <c r="FX58" s="211"/>
    </row>
    <row r="59" spans="1:180" ht="30" customHeight="1">
      <c r="A59" s="55" t="s">
        <v>66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97"/>
      <c r="AL59" s="98"/>
      <c r="AM59" s="98"/>
      <c r="AN59" s="98"/>
      <c r="AO59" s="98"/>
      <c r="AP59" s="98"/>
      <c r="AQ59" s="79"/>
      <c r="AR59" s="79"/>
      <c r="AS59" s="79"/>
      <c r="AT59" s="79"/>
      <c r="AU59" s="79"/>
      <c r="AV59" s="79" t="s">
        <v>128</v>
      </c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 t="s">
        <v>120</v>
      </c>
      <c r="BI59" s="79"/>
      <c r="BJ59" s="79"/>
      <c r="BK59" s="79"/>
      <c r="BL59" s="79"/>
      <c r="BM59" s="79" t="s">
        <v>108</v>
      </c>
      <c r="BN59" s="79"/>
      <c r="BO59" s="79"/>
      <c r="BP59" s="79"/>
      <c r="BQ59" s="79"/>
      <c r="BR59" s="153">
        <v>70600</v>
      </c>
      <c r="BS59" s="153"/>
      <c r="BT59" s="153"/>
      <c r="BU59" s="153"/>
      <c r="BV59" s="153"/>
      <c r="BW59" s="153"/>
      <c r="BX59" s="153"/>
      <c r="BY59" s="153"/>
      <c r="BZ59" s="153"/>
      <c r="CA59" s="153"/>
      <c r="CB59" s="153"/>
      <c r="CC59" s="153"/>
      <c r="CD59" s="153"/>
      <c r="CE59" s="153"/>
      <c r="CF59" s="153"/>
      <c r="CG59" s="153"/>
      <c r="CH59" s="153"/>
      <c r="CI59" s="153"/>
      <c r="CJ59" s="153">
        <v>47000</v>
      </c>
      <c r="CK59" s="153"/>
      <c r="CL59" s="153"/>
      <c r="CM59" s="153"/>
      <c r="CN59" s="153"/>
      <c r="CO59" s="153"/>
      <c r="CP59" s="153"/>
      <c r="CQ59" s="153"/>
      <c r="CR59" s="153"/>
      <c r="CS59" s="153"/>
      <c r="CT59" s="153"/>
      <c r="CU59" s="153"/>
      <c r="CV59" s="153"/>
      <c r="CW59" s="153">
        <v>19243</v>
      </c>
      <c r="CX59" s="153"/>
      <c r="CY59" s="153"/>
      <c r="CZ59" s="153"/>
      <c r="DA59" s="153"/>
      <c r="DB59" s="153"/>
      <c r="DC59" s="153"/>
      <c r="DD59" s="153"/>
      <c r="DE59" s="153"/>
      <c r="DF59" s="153"/>
      <c r="DG59" s="153"/>
      <c r="DH59" s="153"/>
      <c r="DI59" s="153"/>
      <c r="DJ59" s="153"/>
      <c r="DK59" s="153"/>
      <c r="DL59" s="153"/>
      <c r="DM59" s="153">
        <v>0</v>
      </c>
      <c r="DN59" s="153"/>
      <c r="DO59" s="153"/>
      <c r="DP59" s="153"/>
      <c r="DQ59" s="153"/>
      <c r="DR59" s="153"/>
      <c r="DS59" s="153"/>
      <c r="DT59" s="153"/>
      <c r="DU59" s="153"/>
      <c r="DV59" s="153"/>
      <c r="DW59" s="153"/>
      <c r="DX59" s="153"/>
      <c r="DY59" s="153">
        <v>0</v>
      </c>
      <c r="DZ59" s="153"/>
      <c r="EA59" s="153"/>
      <c r="EB59" s="153"/>
      <c r="EC59" s="153"/>
      <c r="ED59" s="153"/>
      <c r="EE59" s="153"/>
      <c r="EF59" s="153"/>
      <c r="EG59" s="153"/>
      <c r="EH59" s="153"/>
      <c r="EI59" s="153"/>
      <c r="EJ59" s="153"/>
      <c r="EK59" s="153"/>
      <c r="EL59" s="49">
        <f>CW59</f>
        <v>19243</v>
      </c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2"/>
      <c r="EY59" s="153">
        <f>BR59-CW59</f>
        <v>51357</v>
      </c>
      <c r="EZ59" s="153"/>
      <c r="FA59" s="153"/>
      <c r="FB59" s="153"/>
      <c r="FC59" s="153"/>
      <c r="FD59" s="153"/>
      <c r="FE59" s="153"/>
      <c r="FF59" s="153"/>
      <c r="FG59" s="153"/>
      <c r="FH59" s="153"/>
      <c r="FI59" s="153"/>
      <c r="FJ59" s="153"/>
      <c r="FK59" s="153"/>
      <c r="FL59" s="153">
        <f t="shared" si="6"/>
        <v>27757</v>
      </c>
      <c r="FM59" s="153"/>
      <c r="FN59" s="153"/>
      <c r="FO59" s="153"/>
      <c r="FP59" s="153"/>
      <c r="FQ59" s="153"/>
      <c r="FR59" s="153"/>
      <c r="FS59" s="153"/>
      <c r="FT59" s="153"/>
      <c r="FU59" s="153"/>
      <c r="FV59" s="153"/>
      <c r="FW59" s="153"/>
      <c r="FX59" s="211"/>
    </row>
    <row r="60" spans="1:180" ht="49.5" customHeight="1">
      <c r="A60" s="162" t="s">
        <v>88</v>
      </c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4"/>
      <c r="AK60" s="97"/>
      <c r="AL60" s="98"/>
      <c r="AM60" s="98"/>
      <c r="AN60" s="98"/>
      <c r="AO60" s="98"/>
      <c r="AP60" s="98"/>
      <c r="AQ60" s="79"/>
      <c r="AR60" s="79"/>
      <c r="AS60" s="79"/>
      <c r="AT60" s="79"/>
      <c r="AU60" s="79"/>
      <c r="AV60" s="79" t="s">
        <v>130</v>
      </c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 t="s">
        <v>125</v>
      </c>
      <c r="BI60" s="79"/>
      <c r="BJ60" s="79"/>
      <c r="BK60" s="79"/>
      <c r="BL60" s="79"/>
      <c r="BM60" s="79" t="s">
        <v>108</v>
      </c>
      <c r="BN60" s="79"/>
      <c r="BO60" s="79"/>
      <c r="BP60" s="79"/>
      <c r="BQ60" s="79"/>
      <c r="BR60" s="153">
        <v>50000</v>
      </c>
      <c r="BS60" s="153"/>
      <c r="BT60" s="153"/>
      <c r="BU60" s="153"/>
      <c r="BV60" s="153"/>
      <c r="BW60" s="153"/>
      <c r="BX60" s="153"/>
      <c r="BY60" s="153"/>
      <c r="BZ60" s="153"/>
      <c r="CA60" s="153"/>
      <c r="CB60" s="153"/>
      <c r="CC60" s="153"/>
      <c r="CD60" s="153"/>
      <c r="CE60" s="153"/>
      <c r="CF60" s="153"/>
      <c r="CG60" s="153"/>
      <c r="CH60" s="153"/>
      <c r="CI60" s="153"/>
      <c r="CJ60" s="153">
        <v>41679.71</v>
      </c>
      <c r="CK60" s="153"/>
      <c r="CL60" s="153"/>
      <c r="CM60" s="153"/>
      <c r="CN60" s="153"/>
      <c r="CO60" s="153"/>
      <c r="CP60" s="153"/>
      <c r="CQ60" s="153"/>
      <c r="CR60" s="153"/>
      <c r="CS60" s="153"/>
      <c r="CT60" s="153"/>
      <c r="CU60" s="153"/>
      <c r="CV60" s="153"/>
      <c r="CW60" s="153">
        <f>CW61</f>
        <v>10000</v>
      </c>
      <c r="CX60" s="153"/>
      <c r="CY60" s="153"/>
      <c r="CZ60" s="153"/>
      <c r="DA60" s="153"/>
      <c r="DB60" s="153"/>
      <c r="DC60" s="153"/>
      <c r="DD60" s="153"/>
      <c r="DE60" s="153"/>
      <c r="DF60" s="153"/>
      <c r="DG60" s="153"/>
      <c r="DH60" s="153"/>
      <c r="DI60" s="153"/>
      <c r="DJ60" s="153"/>
      <c r="DK60" s="153"/>
      <c r="DL60" s="153"/>
      <c r="DM60" s="153">
        <v>0</v>
      </c>
      <c r="DN60" s="153"/>
      <c r="DO60" s="153"/>
      <c r="DP60" s="153"/>
      <c r="DQ60" s="153"/>
      <c r="DR60" s="153"/>
      <c r="DS60" s="153"/>
      <c r="DT60" s="153"/>
      <c r="DU60" s="153"/>
      <c r="DV60" s="153"/>
      <c r="DW60" s="153"/>
      <c r="DX60" s="153"/>
      <c r="DY60" s="153">
        <v>0</v>
      </c>
      <c r="DZ60" s="153"/>
      <c r="EA60" s="153"/>
      <c r="EB60" s="153"/>
      <c r="EC60" s="153"/>
      <c r="ED60" s="153"/>
      <c r="EE60" s="153"/>
      <c r="EF60" s="153"/>
      <c r="EG60" s="153"/>
      <c r="EH60" s="153"/>
      <c r="EI60" s="153"/>
      <c r="EJ60" s="153"/>
      <c r="EK60" s="153"/>
      <c r="EL60" s="49">
        <f t="shared" si="7"/>
        <v>10000</v>
      </c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2"/>
      <c r="EY60" s="153">
        <f t="shared" si="8"/>
        <v>40000</v>
      </c>
      <c r="EZ60" s="153"/>
      <c r="FA60" s="153"/>
      <c r="FB60" s="153"/>
      <c r="FC60" s="153"/>
      <c r="FD60" s="153"/>
      <c r="FE60" s="153"/>
      <c r="FF60" s="153"/>
      <c r="FG60" s="153"/>
      <c r="FH60" s="153"/>
      <c r="FI60" s="153"/>
      <c r="FJ60" s="153"/>
      <c r="FK60" s="153"/>
      <c r="FL60" s="153">
        <f t="shared" si="6"/>
        <v>31679.71</v>
      </c>
      <c r="FM60" s="153"/>
      <c r="FN60" s="153"/>
      <c r="FO60" s="153"/>
      <c r="FP60" s="153"/>
      <c r="FQ60" s="153"/>
      <c r="FR60" s="153"/>
      <c r="FS60" s="153"/>
      <c r="FT60" s="153"/>
      <c r="FU60" s="153"/>
      <c r="FV60" s="153"/>
      <c r="FW60" s="153"/>
      <c r="FX60" s="211"/>
    </row>
    <row r="61" spans="1:180" ht="27" customHeight="1">
      <c r="A61" s="55" t="s">
        <v>33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97"/>
      <c r="AL61" s="98"/>
      <c r="AM61" s="98"/>
      <c r="AN61" s="98"/>
      <c r="AO61" s="98"/>
      <c r="AP61" s="98"/>
      <c r="AQ61" s="79"/>
      <c r="AR61" s="79"/>
      <c r="AS61" s="79"/>
      <c r="AT61" s="79"/>
      <c r="AU61" s="79"/>
      <c r="AV61" s="79" t="s">
        <v>130</v>
      </c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 t="s">
        <v>125</v>
      </c>
      <c r="BI61" s="79"/>
      <c r="BJ61" s="79"/>
      <c r="BK61" s="79"/>
      <c r="BL61" s="79"/>
      <c r="BM61" s="79" t="s">
        <v>108</v>
      </c>
      <c r="BN61" s="79"/>
      <c r="BO61" s="79"/>
      <c r="BP61" s="79"/>
      <c r="BQ61" s="79"/>
      <c r="BR61" s="153">
        <v>10000</v>
      </c>
      <c r="BS61" s="153"/>
      <c r="BT61" s="153"/>
      <c r="BU61" s="153"/>
      <c r="BV61" s="153"/>
      <c r="BW61" s="153"/>
      <c r="BX61" s="153"/>
      <c r="BY61" s="153"/>
      <c r="BZ61" s="153"/>
      <c r="CA61" s="153"/>
      <c r="CB61" s="153"/>
      <c r="CC61" s="153"/>
      <c r="CD61" s="153"/>
      <c r="CE61" s="153"/>
      <c r="CF61" s="153"/>
      <c r="CG61" s="153"/>
      <c r="CH61" s="153"/>
      <c r="CI61" s="153"/>
      <c r="CJ61" s="153">
        <f>CW61</f>
        <v>10000</v>
      </c>
      <c r="CK61" s="153"/>
      <c r="CL61" s="153"/>
      <c r="CM61" s="153"/>
      <c r="CN61" s="153"/>
      <c r="CO61" s="153"/>
      <c r="CP61" s="153"/>
      <c r="CQ61" s="153"/>
      <c r="CR61" s="153"/>
      <c r="CS61" s="153"/>
      <c r="CT61" s="153"/>
      <c r="CU61" s="153"/>
      <c r="CV61" s="153"/>
      <c r="CW61" s="153">
        <v>10000</v>
      </c>
      <c r="CX61" s="153"/>
      <c r="CY61" s="153"/>
      <c r="CZ61" s="153"/>
      <c r="DA61" s="153"/>
      <c r="DB61" s="153"/>
      <c r="DC61" s="153"/>
      <c r="DD61" s="153"/>
      <c r="DE61" s="153"/>
      <c r="DF61" s="153"/>
      <c r="DG61" s="153"/>
      <c r="DH61" s="153"/>
      <c r="DI61" s="153"/>
      <c r="DJ61" s="153"/>
      <c r="DK61" s="153"/>
      <c r="DL61" s="153"/>
      <c r="DM61" s="153">
        <v>0</v>
      </c>
      <c r="DN61" s="153"/>
      <c r="DO61" s="153"/>
      <c r="DP61" s="153"/>
      <c r="DQ61" s="153"/>
      <c r="DR61" s="153"/>
      <c r="DS61" s="153"/>
      <c r="DT61" s="153"/>
      <c r="DU61" s="153"/>
      <c r="DV61" s="153"/>
      <c r="DW61" s="153"/>
      <c r="DX61" s="153"/>
      <c r="DY61" s="153">
        <v>0</v>
      </c>
      <c r="DZ61" s="153"/>
      <c r="EA61" s="153"/>
      <c r="EB61" s="153"/>
      <c r="EC61" s="153"/>
      <c r="ED61" s="153"/>
      <c r="EE61" s="153"/>
      <c r="EF61" s="153"/>
      <c r="EG61" s="153"/>
      <c r="EH61" s="153"/>
      <c r="EI61" s="153"/>
      <c r="EJ61" s="153"/>
      <c r="EK61" s="153"/>
      <c r="EL61" s="49">
        <f>CW61</f>
        <v>10000</v>
      </c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2"/>
      <c r="EY61" s="153">
        <f t="shared" si="8"/>
        <v>0</v>
      </c>
      <c r="EZ61" s="153"/>
      <c r="FA61" s="153"/>
      <c r="FB61" s="153"/>
      <c r="FC61" s="153"/>
      <c r="FD61" s="153"/>
      <c r="FE61" s="153"/>
      <c r="FF61" s="153"/>
      <c r="FG61" s="153"/>
      <c r="FH61" s="153"/>
      <c r="FI61" s="153"/>
      <c r="FJ61" s="153"/>
      <c r="FK61" s="153"/>
      <c r="FL61" s="153">
        <f t="shared" si="6"/>
        <v>0</v>
      </c>
      <c r="FM61" s="153"/>
      <c r="FN61" s="153"/>
      <c r="FO61" s="153"/>
      <c r="FP61" s="153"/>
      <c r="FQ61" s="153"/>
      <c r="FR61" s="153"/>
      <c r="FS61" s="153"/>
      <c r="FT61" s="153"/>
      <c r="FU61" s="153"/>
      <c r="FV61" s="153"/>
      <c r="FW61" s="153"/>
      <c r="FX61" s="211"/>
    </row>
    <row r="62" spans="1:180" ht="36" customHeight="1">
      <c r="A62" s="80" t="s">
        <v>86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2"/>
      <c r="AH62" s="12"/>
      <c r="AI62" s="12"/>
      <c r="AJ62" s="12"/>
      <c r="AK62" s="8"/>
      <c r="AL62" s="8"/>
      <c r="AM62" s="8"/>
      <c r="AN62" s="8"/>
      <c r="AO62" s="8"/>
      <c r="AP62" s="10"/>
      <c r="AQ62" s="53"/>
      <c r="AR62" s="54"/>
      <c r="AS62" s="54"/>
      <c r="AT62" s="54"/>
      <c r="AU62" s="54"/>
      <c r="AV62" s="53" t="s">
        <v>131</v>
      </c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7"/>
      <c r="BH62" s="53" t="s">
        <v>129</v>
      </c>
      <c r="BI62" s="54"/>
      <c r="BJ62" s="54"/>
      <c r="BK62" s="54"/>
      <c r="BL62" s="54"/>
      <c r="BM62" s="53" t="s">
        <v>108</v>
      </c>
      <c r="BN62" s="54"/>
      <c r="BO62" s="54"/>
      <c r="BP62" s="54"/>
      <c r="BQ62" s="54"/>
      <c r="BR62" s="49">
        <v>32600</v>
      </c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4"/>
      <c r="CF62" s="4"/>
      <c r="CG62" s="4"/>
      <c r="CH62" s="4"/>
      <c r="CI62" s="5"/>
      <c r="CJ62" s="49">
        <v>19400</v>
      </c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2"/>
      <c r="CW62" s="49">
        <v>6400</v>
      </c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2"/>
      <c r="DM62" s="49">
        <v>0</v>
      </c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"/>
      <c r="DY62" s="49">
        <v>0</v>
      </c>
      <c r="DZ62" s="50"/>
      <c r="EA62" s="50"/>
      <c r="EB62" s="50"/>
      <c r="EC62" s="50"/>
      <c r="ED62" s="50"/>
      <c r="EE62" s="50"/>
      <c r="EF62" s="50"/>
      <c r="EG62" s="50"/>
      <c r="EH62" s="4"/>
      <c r="EI62" s="4"/>
      <c r="EJ62" s="4"/>
      <c r="EK62" s="5"/>
      <c r="EL62" s="49">
        <f>CW62</f>
        <v>6400</v>
      </c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2"/>
      <c r="EY62" s="49">
        <f t="shared" si="8"/>
        <v>26200</v>
      </c>
      <c r="EZ62" s="50"/>
      <c r="FA62" s="50"/>
      <c r="FB62" s="50"/>
      <c r="FC62" s="50"/>
      <c r="FD62" s="50"/>
      <c r="FE62" s="50"/>
      <c r="FF62" s="50"/>
      <c r="FG62" s="50"/>
      <c r="FH62" s="50"/>
      <c r="FI62" s="50"/>
      <c r="FJ62" s="50"/>
      <c r="FK62" s="52"/>
      <c r="FL62" s="49">
        <f t="shared" si="6"/>
        <v>13000</v>
      </c>
      <c r="FM62" s="50"/>
      <c r="FN62" s="50"/>
      <c r="FO62" s="50"/>
      <c r="FP62" s="50"/>
      <c r="FQ62" s="50"/>
      <c r="FR62" s="50"/>
      <c r="FS62" s="50"/>
      <c r="FT62" s="50"/>
      <c r="FU62" s="50"/>
      <c r="FV62" s="50"/>
      <c r="FW62" s="50"/>
      <c r="FX62" s="51"/>
    </row>
    <row r="63" spans="1:180" s="18" customFormat="1" ht="15" customHeight="1">
      <c r="A63" s="182" t="s">
        <v>36</v>
      </c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76"/>
      <c r="AL63" s="177"/>
      <c r="AM63" s="177"/>
      <c r="AN63" s="177"/>
      <c r="AO63" s="177"/>
      <c r="AP63" s="177"/>
      <c r="AQ63" s="102" t="s">
        <v>20</v>
      </c>
      <c r="AR63" s="103"/>
      <c r="AS63" s="103"/>
      <c r="AT63" s="103"/>
      <c r="AU63" s="103"/>
      <c r="AV63" s="102" t="s">
        <v>20</v>
      </c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4"/>
      <c r="BH63" s="102" t="s">
        <v>20</v>
      </c>
      <c r="BI63" s="103"/>
      <c r="BJ63" s="103"/>
      <c r="BK63" s="103"/>
      <c r="BL63" s="103"/>
      <c r="BM63" s="102" t="s">
        <v>20</v>
      </c>
      <c r="BN63" s="103"/>
      <c r="BO63" s="103"/>
      <c r="BP63" s="103"/>
      <c r="BQ63" s="103"/>
      <c r="BR63" s="147" t="s">
        <v>20</v>
      </c>
      <c r="BS63" s="148"/>
      <c r="BT63" s="148"/>
      <c r="BU63" s="148"/>
      <c r="BV63" s="148"/>
      <c r="BW63" s="148"/>
      <c r="BX63" s="148"/>
      <c r="BY63" s="148"/>
      <c r="BZ63" s="148"/>
      <c r="CA63" s="148"/>
      <c r="CB63" s="148"/>
      <c r="CC63" s="148"/>
      <c r="CD63" s="148"/>
      <c r="CE63" s="148"/>
      <c r="CF63" s="148"/>
      <c r="CG63" s="148"/>
      <c r="CH63" s="148"/>
      <c r="CI63" s="149"/>
      <c r="CJ63" s="147" t="s">
        <v>20</v>
      </c>
      <c r="CK63" s="148"/>
      <c r="CL63" s="148"/>
      <c r="CM63" s="148"/>
      <c r="CN63" s="148"/>
      <c r="CO63" s="148"/>
      <c r="CP63" s="148"/>
      <c r="CQ63" s="148"/>
      <c r="CR63" s="148"/>
      <c r="CS63" s="148"/>
      <c r="CT63" s="148"/>
      <c r="CU63" s="148"/>
      <c r="CV63" s="149"/>
      <c r="CW63" s="147" t="s">
        <v>20</v>
      </c>
      <c r="CX63" s="148"/>
      <c r="CY63" s="148"/>
      <c r="CZ63" s="148"/>
      <c r="DA63" s="148"/>
      <c r="DB63" s="148"/>
      <c r="DC63" s="148"/>
      <c r="DD63" s="148"/>
      <c r="DE63" s="148"/>
      <c r="DF63" s="148"/>
      <c r="DG63" s="148"/>
      <c r="DH63" s="148"/>
      <c r="DI63" s="148"/>
      <c r="DJ63" s="148"/>
      <c r="DK63" s="148"/>
      <c r="DL63" s="149"/>
      <c r="DM63" s="147" t="s">
        <v>20</v>
      </c>
      <c r="DN63" s="148"/>
      <c r="DO63" s="148"/>
      <c r="DP63" s="148"/>
      <c r="DQ63" s="148"/>
      <c r="DR63" s="148"/>
      <c r="DS63" s="148"/>
      <c r="DT63" s="148"/>
      <c r="DU63" s="148"/>
      <c r="DV63" s="148"/>
      <c r="DW63" s="148"/>
      <c r="DX63" s="149"/>
      <c r="DY63" s="147" t="s">
        <v>20</v>
      </c>
      <c r="DZ63" s="148"/>
      <c r="EA63" s="148"/>
      <c r="EB63" s="148"/>
      <c r="EC63" s="148"/>
      <c r="ED63" s="148"/>
      <c r="EE63" s="148"/>
      <c r="EF63" s="148"/>
      <c r="EG63" s="148"/>
      <c r="EH63" s="148"/>
      <c r="EI63" s="148"/>
      <c r="EJ63" s="148"/>
      <c r="EK63" s="149"/>
      <c r="EL63" s="147" t="s">
        <v>20</v>
      </c>
      <c r="EM63" s="148"/>
      <c r="EN63" s="148"/>
      <c r="EO63" s="148"/>
      <c r="EP63" s="148"/>
      <c r="EQ63" s="148"/>
      <c r="ER63" s="148"/>
      <c r="ES63" s="148"/>
      <c r="ET63" s="148"/>
      <c r="EU63" s="148"/>
      <c r="EV63" s="148"/>
      <c r="EW63" s="148"/>
      <c r="EX63" s="149"/>
      <c r="EY63" s="147" t="s">
        <v>20</v>
      </c>
      <c r="EZ63" s="148"/>
      <c r="FA63" s="148"/>
      <c r="FB63" s="148"/>
      <c r="FC63" s="148"/>
      <c r="FD63" s="148"/>
      <c r="FE63" s="148"/>
      <c r="FF63" s="148"/>
      <c r="FG63" s="148"/>
      <c r="FH63" s="148"/>
      <c r="FI63" s="148"/>
      <c r="FJ63" s="148"/>
      <c r="FK63" s="149"/>
      <c r="FL63" s="147" t="s">
        <v>20</v>
      </c>
      <c r="FM63" s="148"/>
      <c r="FN63" s="148"/>
      <c r="FO63" s="148"/>
      <c r="FP63" s="148"/>
      <c r="FQ63" s="148"/>
      <c r="FR63" s="148"/>
      <c r="FS63" s="148"/>
      <c r="FT63" s="148"/>
      <c r="FU63" s="148"/>
      <c r="FV63" s="148"/>
      <c r="FW63" s="148"/>
      <c r="FX63" s="217"/>
    </row>
    <row r="64" spans="1:180" s="18" customFormat="1" ht="15" customHeight="1">
      <c r="A64" s="91" t="s">
        <v>37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173"/>
      <c r="AL64" s="174"/>
      <c r="AM64" s="174"/>
      <c r="AN64" s="174"/>
      <c r="AO64" s="174"/>
      <c r="AP64" s="174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65">
        <f>BR65</f>
        <v>192700</v>
      </c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>
        <f>CJ65</f>
        <v>106838.62000000001</v>
      </c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>
        <f>CW65</f>
        <v>12366.210000000001</v>
      </c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>
        <v>0</v>
      </c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>
        <v>0</v>
      </c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>
        <f>CW64</f>
        <v>12366.210000000001</v>
      </c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>
        <f>BR64-CW64</f>
        <v>180333.79</v>
      </c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>
        <f>CJ64-CW64</f>
        <v>94472.41</v>
      </c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199"/>
    </row>
    <row r="65" spans="1:183" ht="25.5" customHeight="1">
      <c r="A65" s="160" t="s">
        <v>21</v>
      </c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2"/>
      <c r="AI65" s="12"/>
      <c r="AJ65" s="12"/>
      <c r="AK65" s="10"/>
      <c r="AL65" s="19"/>
      <c r="AM65" s="19"/>
      <c r="AN65" s="19"/>
      <c r="AO65" s="19"/>
      <c r="AP65" s="19"/>
      <c r="AQ65" s="53"/>
      <c r="AR65" s="54"/>
      <c r="AS65" s="54"/>
      <c r="AT65" s="54"/>
      <c r="AU65" s="54"/>
      <c r="AV65" s="53" t="s">
        <v>132</v>
      </c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7"/>
      <c r="BH65" s="64" t="s">
        <v>107</v>
      </c>
      <c r="BI65" s="108"/>
      <c r="BJ65" s="108"/>
      <c r="BK65" s="108"/>
      <c r="BL65" s="108"/>
      <c r="BM65" s="53"/>
      <c r="BN65" s="54"/>
      <c r="BO65" s="54"/>
      <c r="BP65" s="54"/>
      <c r="BQ65" s="54"/>
      <c r="BR65" s="58">
        <f>BR66+BR67</f>
        <v>192700</v>
      </c>
      <c r="BS65" s="106"/>
      <c r="BT65" s="106"/>
      <c r="BU65" s="106"/>
      <c r="BV65" s="106"/>
      <c r="BW65" s="106"/>
      <c r="BX65" s="106"/>
      <c r="BY65" s="106"/>
      <c r="BZ65" s="106"/>
      <c r="CA65" s="106"/>
      <c r="CB65" s="106"/>
      <c r="CC65" s="106"/>
      <c r="CD65" s="106"/>
      <c r="CE65" s="6"/>
      <c r="CF65" s="6"/>
      <c r="CG65" s="6"/>
      <c r="CH65" s="6"/>
      <c r="CI65" s="7"/>
      <c r="CJ65" s="58">
        <f>CJ66+CJ67</f>
        <v>106838.62000000001</v>
      </c>
      <c r="CK65" s="106"/>
      <c r="CL65" s="106"/>
      <c r="CM65" s="106"/>
      <c r="CN65" s="106"/>
      <c r="CO65" s="106"/>
      <c r="CP65" s="106"/>
      <c r="CQ65" s="106"/>
      <c r="CR65" s="106"/>
      <c r="CS65" s="106"/>
      <c r="CT65" s="106"/>
      <c r="CU65" s="106"/>
      <c r="CV65" s="107"/>
      <c r="CW65" s="58">
        <f>CW66+CW67</f>
        <v>12366.210000000001</v>
      </c>
      <c r="CX65" s="106"/>
      <c r="CY65" s="106"/>
      <c r="CZ65" s="106"/>
      <c r="DA65" s="106"/>
      <c r="DB65" s="106"/>
      <c r="DC65" s="106"/>
      <c r="DD65" s="106"/>
      <c r="DE65" s="106"/>
      <c r="DF65" s="106"/>
      <c r="DG65" s="106"/>
      <c r="DH65" s="106"/>
      <c r="DI65" s="106"/>
      <c r="DJ65" s="106"/>
      <c r="DK65" s="106"/>
      <c r="DL65" s="107"/>
      <c r="DM65" s="58">
        <v>0</v>
      </c>
      <c r="DN65" s="106"/>
      <c r="DO65" s="106"/>
      <c r="DP65" s="106"/>
      <c r="DQ65" s="106"/>
      <c r="DR65" s="106"/>
      <c r="DS65" s="106"/>
      <c r="DT65" s="106"/>
      <c r="DU65" s="106"/>
      <c r="DV65" s="106"/>
      <c r="DW65" s="106"/>
      <c r="DX65" s="7"/>
      <c r="DY65" s="58">
        <v>0</v>
      </c>
      <c r="DZ65" s="106"/>
      <c r="EA65" s="106"/>
      <c r="EB65" s="106"/>
      <c r="EC65" s="106"/>
      <c r="ED65" s="106"/>
      <c r="EE65" s="106"/>
      <c r="EF65" s="106"/>
      <c r="EG65" s="106"/>
      <c r="EH65" s="6"/>
      <c r="EI65" s="6"/>
      <c r="EJ65" s="6"/>
      <c r="EK65" s="7"/>
      <c r="EL65" s="58">
        <f>CW65</f>
        <v>12366.210000000001</v>
      </c>
      <c r="EM65" s="106"/>
      <c r="EN65" s="106"/>
      <c r="EO65" s="106"/>
      <c r="EP65" s="106"/>
      <c r="EQ65" s="106"/>
      <c r="ER65" s="106"/>
      <c r="ES65" s="106"/>
      <c r="ET65" s="106"/>
      <c r="EU65" s="106"/>
      <c r="EV65" s="106"/>
      <c r="EW65" s="106"/>
      <c r="EX65" s="107"/>
      <c r="EY65" s="58">
        <f>BR65-CW65</f>
        <v>180333.79</v>
      </c>
      <c r="EZ65" s="59"/>
      <c r="FA65" s="59"/>
      <c r="FB65" s="59"/>
      <c r="FC65" s="59"/>
      <c r="FD65" s="59"/>
      <c r="FE65" s="59"/>
      <c r="FF65" s="59"/>
      <c r="FG65" s="59"/>
      <c r="FH65" s="59"/>
      <c r="FI65" s="59"/>
      <c r="FJ65" s="59"/>
      <c r="FK65" s="60"/>
      <c r="FL65" s="58">
        <f>CJ65-CW65</f>
        <v>94472.41</v>
      </c>
      <c r="FM65" s="106"/>
      <c r="FN65" s="106"/>
      <c r="FO65" s="106"/>
      <c r="FP65" s="106"/>
      <c r="FQ65" s="106"/>
      <c r="FR65" s="106"/>
      <c r="FS65" s="106"/>
      <c r="FT65" s="106"/>
      <c r="FU65" s="106"/>
      <c r="FV65" s="106"/>
      <c r="FW65" s="106"/>
      <c r="FX65" s="289"/>
    </row>
    <row r="66" spans="1:183" ht="27" customHeight="1">
      <c r="A66" s="171" t="s">
        <v>22</v>
      </c>
      <c r="B66" s="302"/>
      <c r="C66" s="302"/>
      <c r="D66" s="302"/>
      <c r="E66" s="302"/>
      <c r="F66" s="302"/>
      <c r="G66" s="302"/>
      <c r="H66" s="302"/>
      <c r="I66" s="302"/>
      <c r="J66" s="302"/>
      <c r="K66" s="302"/>
      <c r="L66" s="302"/>
      <c r="M66" s="302"/>
      <c r="N66" s="302"/>
      <c r="O66" s="302"/>
      <c r="P66" s="302"/>
      <c r="Q66" s="302"/>
      <c r="R66" s="302"/>
      <c r="S66" s="302"/>
      <c r="T66" s="302"/>
      <c r="U66" s="302"/>
      <c r="V66" s="302"/>
      <c r="W66" s="302"/>
      <c r="X66" s="302"/>
      <c r="Y66" s="302"/>
      <c r="Z66" s="302"/>
      <c r="AA66" s="302"/>
      <c r="AB66" s="302"/>
      <c r="AC66" s="302"/>
      <c r="AD66" s="302"/>
      <c r="AE66" s="302"/>
      <c r="AF66" s="302"/>
      <c r="AG66" s="302"/>
      <c r="AH66" s="12"/>
      <c r="AI66" s="12"/>
      <c r="AJ66" s="12"/>
      <c r="AK66" s="10"/>
      <c r="AL66" s="19"/>
      <c r="AM66" s="19"/>
      <c r="AN66" s="19"/>
      <c r="AO66" s="19"/>
      <c r="AP66" s="19"/>
      <c r="AQ66" s="79"/>
      <c r="AR66" s="79"/>
      <c r="AS66" s="79"/>
      <c r="AT66" s="79"/>
      <c r="AU66" s="79"/>
      <c r="AV66" s="79" t="s">
        <v>135</v>
      </c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 t="s">
        <v>109</v>
      </c>
      <c r="BI66" s="79"/>
      <c r="BJ66" s="79"/>
      <c r="BK66" s="79"/>
      <c r="BL66" s="79"/>
      <c r="BM66" s="79" t="s">
        <v>133</v>
      </c>
      <c r="BN66" s="79"/>
      <c r="BO66" s="79"/>
      <c r="BP66" s="79"/>
      <c r="BQ66" s="79"/>
      <c r="BR66" s="49">
        <v>134800</v>
      </c>
      <c r="BS66" s="184"/>
      <c r="BT66" s="184"/>
      <c r="BU66" s="184"/>
      <c r="BV66" s="184"/>
      <c r="BW66" s="184"/>
      <c r="BX66" s="184"/>
      <c r="BY66" s="184"/>
      <c r="BZ66" s="184"/>
      <c r="CA66" s="184"/>
      <c r="CB66" s="184"/>
      <c r="CC66" s="184"/>
      <c r="CD66" s="184"/>
      <c r="CE66" s="4"/>
      <c r="CF66" s="4"/>
      <c r="CG66" s="4"/>
      <c r="CH66" s="4"/>
      <c r="CI66" s="5"/>
      <c r="CJ66" s="49">
        <v>83576.600000000006</v>
      </c>
      <c r="CK66" s="184"/>
      <c r="CL66" s="184"/>
      <c r="CM66" s="184"/>
      <c r="CN66" s="184"/>
      <c r="CO66" s="184"/>
      <c r="CP66" s="184"/>
      <c r="CQ66" s="184"/>
      <c r="CR66" s="184"/>
      <c r="CS66" s="184"/>
      <c r="CT66" s="184"/>
      <c r="CU66" s="184"/>
      <c r="CV66" s="185"/>
      <c r="CW66" s="49">
        <v>9982.43</v>
      </c>
      <c r="CX66" s="184"/>
      <c r="CY66" s="184"/>
      <c r="CZ66" s="184"/>
      <c r="DA66" s="184"/>
      <c r="DB66" s="184"/>
      <c r="DC66" s="184"/>
      <c r="DD66" s="184"/>
      <c r="DE66" s="184"/>
      <c r="DF66" s="184"/>
      <c r="DG66" s="184"/>
      <c r="DH66" s="184"/>
      <c r="DI66" s="184"/>
      <c r="DJ66" s="184"/>
      <c r="DK66" s="184"/>
      <c r="DL66" s="185"/>
      <c r="DM66" s="49">
        <v>0</v>
      </c>
      <c r="DN66" s="184"/>
      <c r="DO66" s="184"/>
      <c r="DP66" s="184"/>
      <c r="DQ66" s="184"/>
      <c r="DR66" s="184"/>
      <c r="DS66" s="184"/>
      <c r="DT66" s="184"/>
      <c r="DU66" s="184"/>
      <c r="DV66" s="184"/>
      <c r="DW66" s="184"/>
      <c r="DX66" s="5"/>
      <c r="DY66" s="49">
        <v>0</v>
      </c>
      <c r="DZ66" s="184"/>
      <c r="EA66" s="184"/>
      <c r="EB66" s="184"/>
      <c r="EC66" s="184"/>
      <c r="ED66" s="184"/>
      <c r="EE66" s="184"/>
      <c r="EF66" s="184"/>
      <c r="EG66" s="184"/>
      <c r="EH66" s="4"/>
      <c r="EI66" s="4"/>
      <c r="EJ66" s="4"/>
      <c r="EK66" s="5"/>
      <c r="EL66" s="49">
        <f>CW66</f>
        <v>9982.43</v>
      </c>
      <c r="EM66" s="184"/>
      <c r="EN66" s="184"/>
      <c r="EO66" s="184"/>
      <c r="EP66" s="184"/>
      <c r="EQ66" s="184"/>
      <c r="ER66" s="184"/>
      <c r="ES66" s="184"/>
      <c r="ET66" s="184"/>
      <c r="EU66" s="184"/>
      <c r="EV66" s="184"/>
      <c r="EW66" s="184"/>
      <c r="EX66" s="185"/>
      <c r="EY66" s="49">
        <f>BR66-CW66</f>
        <v>124817.57</v>
      </c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2"/>
      <c r="FL66" s="49">
        <f>CJ66-CW66</f>
        <v>73594.170000000013</v>
      </c>
      <c r="FM66" s="184"/>
      <c r="FN66" s="184"/>
      <c r="FO66" s="184"/>
      <c r="FP66" s="184"/>
      <c r="FQ66" s="184"/>
      <c r="FR66" s="184"/>
      <c r="FS66" s="184"/>
      <c r="FT66" s="184"/>
      <c r="FU66" s="184"/>
      <c r="FV66" s="184"/>
      <c r="FW66" s="184"/>
      <c r="FX66" s="293"/>
    </row>
    <row r="67" spans="1:183" ht="27" customHeight="1">
      <c r="A67" s="162" t="s">
        <v>24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4"/>
      <c r="AH67" s="12"/>
      <c r="AI67" s="12"/>
      <c r="AJ67" s="12"/>
      <c r="AK67" s="10"/>
      <c r="AL67" s="19"/>
      <c r="AM67" s="19"/>
      <c r="AN67" s="19"/>
      <c r="AO67" s="19"/>
      <c r="AP67" s="19"/>
      <c r="AQ67" s="79"/>
      <c r="AR67" s="79"/>
      <c r="AS67" s="79"/>
      <c r="AT67" s="79"/>
      <c r="AU67" s="79"/>
      <c r="AV67" s="79" t="s">
        <v>136</v>
      </c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 t="s">
        <v>116</v>
      </c>
      <c r="BI67" s="79"/>
      <c r="BJ67" s="79"/>
      <c r="BK67" s="79"/>
      <c r="BL67" s="79"/>
      <c r="BM67" s="79" t="s">
        <v>133</v>
      </c>
      <c r="BN67" s="79"/>
      <c r="BO67" s="79"/>
      <c r="BP67" s="79"/>
      <c r="BQ67" s="79"/>
      <c r="BR67" s="49">
        <v>57900</v>
      </c>
      <c r="BS67" s="184"/>
      <c r="BT67" s="184"/>
      <c r="BU67" s="184"/>
      <c r="BV67" s="184"/>
      <c r="BW67" s="184"/>
      <c r="BX67" s="184"/>
      <c r="BY67" s="184"/>
      <c r="BZ67" s="184"/>
      <c r="CA67" s="184"/>
      <c r="CB67" s="184"/>
      <c r="CC67" s="184"/>
      <c r="CD67" s="184"/>
      <c r="CE67" s="4"/>
      <c r="CF67" s="4"/>
      <c r="CG67" s="4"/>
      <c r="CH67" s="4"/>
      <c r="CI67" s="5"/>
      <c r="CJ67" s="49">
        <v>23262.02</v>
      </c>
      <c r="CK67" s="184"/>
      <c r="CL67" s="184"/>
      <c r="CM67" s="184"/>
      <c r="CN67" s="184"/>
      <c r="CO67" s="184"/>
      <c r="CP67" s="184"/>
      <c r="CQ67" s="184"/>
      <c r="CR67" s="184"/>
      <c r="CS67" s="184"/>
      <c r="CT67" s="184"/>
      <c r="CU67" s="184"/>
      <c r="CV67" s="185"/>
      <c r="CW67" s="49">
        <v>2383.7800000000002</v>
      </c>
      <c r="CX67" s="184"/>
      <c r="CY67" s="184"/>
      <c r="CZ67" s="184"/>
      <c r="DA67" s="184"/>
      <c r="DB67" s="184"/>
      <c r="DC67" s="184"/>
      <c r="DD67" s="184"/>
      <c r="DE67" s="184"/>
      <c r="DF67" s="184"/>
      <c r="DG67" s="184"/>
      <c r="DH67" s="184"/>
      <c r="DI67" s="184"/>
      <c r="DJ67" s="184"/>
      <c r="DK67" s="184"/>
      <c r="DL67" s="185"/>
      <c r="DM67" s="49">
        <v>0</v>
      </c>
      <c r="DN67" s="184"/>
      <c r="DO67" s="184"/>
      <c r="DP67" s="184"/>
      <c r="DQ67" s="184"/>
      <c r="DR67" s="184"/>
      <c r="DS67" s="184"/>
      <c r="DT67" s="184"/>
      <c r="DU67" s="184"/>
      <c r="DV67" s="184"/>
      <c r="DW67" s="184"/>
      <c r="DX67" s="5"/>
      <c r="DY67" s="49">
        <v>0</v>
      </c>
      <c r="DZ67" s="184"/>
      <c r="EA67" s="184"/>
      <c r="EB67" s="184"/>
      <c r="EC67" s="184"/>
      <c r="ED67" s="184"/>
      <c r="EE67" s="184"/>
      <c r="EF67" s="184"/>
      <c r="EG67" s="184"/>
      <c r="EH67" s="4"/>
      <c r="EI67" s="4"/>
      <c r="EJ67" s="4"/>
      <c r="EK67" s="5"/>
      <c r="EL67" s="49">
        <f>CW67</f>
        <v>2383.7800000000002</v>
      </c>
      <c r="EM67" s="184"/>
      <c r="EN67" s="184"/>
      <c r="EO67" s="184"/>
      <c r="EP67" s="184"/>
      <c r="EQ67" s="184"/>
      <c r="ER67" s="184"/>
      <c r="ES67" s="184"/>
      <c r="ET67" s="184"/>
      <c r="EU67" s="184"/>
      <c r="EV67" s="184"/>
      <c r="EW67" s="184"/>
      <c r="EX67" s="185"/>
      <c r="EY67" s="49">
        <f>BR67-CW67</f>
        <v>55516.22</v>
      </c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2"/>
      <c r="FL67" s="49">
        <f>CJ67-CW67</f>
        <v>20878.240000000002</v>
      </c>
      <c r="FM67" s="184"/>
      <c r="FN67" s="184"/>
      <c r="FO67" s="184"/>
      <c r="FP67" s="184"/>
      <c r="FQ67" s="184"/>
      <c r="FR67" s="184"/>
      <c r="FS67" s="184"/>
      <c r="FT67" s="184"/>
      <c r="FU67" s="184"/>
      <c r="FV67" s="184"/>
      <c r="FW67" s="184"/>
      <c r="FX67" s="293"/>
    </row>
    <row r="68" spans="1:183" ht="36" customHeight="1">
      <c r="A68" s="165" t="s">
        <v>71</v>
      </c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7"/>
      <c r="AK68" s="16"/>
      <c r="AL68" s="16"/>
      <c r="AM68" s="16"/>
      <c r="AN68" s="16"/>
      <c r="AO68" s="16"/>
      <c r="AP68" s="16"/>
      <c r="AQ68" s="102" t="s">
        <v>20</v>
      </c>
      <c r="AR68" s="103"/>
      <c r="AS68" s="103"/>
      <c r="AT68" s="103"/>
      <c r="AU68" s="103"/>
      <c r="AV68" s="102" t="s">
        <v>20</v>
      </c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4"/>
      <c r="BH68" s="102" t="s">
        <v>20</v>
      </c>
      <c r="BI68" s="103"/>
      <c r="BJ68" s="103"/>
      <c r="BK68" s="103"/>
      <c r="BL68" s="103"/>
      <c r="BM68" s="102" t="s">
        <v>20</v>
      </c>
      <c r="BN68" s="103"/>
      <c r="BO68" s="103"/>
      <c r="BP68" s="103"/>
      <c r="BQ68" s="103"/>
      <c r="BR68" s="72" t="s">
        <v>20</v>
      </c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4"/>
      <c r="CJ68" s="72" t="s">
        <v>20</v>
      </c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4"/>
      <c r="CW68" s="72" t="s">
        <v>20</v>
      </c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4"/>
      <c r="DM68" s="72" t="s">
        <v>20</v>
      </c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4"/>
      <c r="DY68" s="72" t="s">
        <v>20</v>
      </c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4"/>
      <c r="EL68" s="72" t="s">
        <v>20</v>
      </c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4"/>
      <c r="EY68" s="72" t="s">
        <v>20</v>
      </c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4"/>
      <c r="FL68" s="72" t="s">
        <v>20</v>
      </c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200"/>
      <c r="FY68" s="15"/>
      <c r="FZ68" s="15"/>
      <c r="GA68" s="15"/>
    </row>
    <row r="69" spans="1:183" ht="16.5" customHeight="1">
      <c r="A69" s="91" t="s">
        <v>72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48"/>
      <c r="AL69" s="48"/>
      <c r="AM69" s="48"/>
      <c r="AN69" s="48"/>
      <c r="AO69" s="48"/>
      <c r="AP69" s="48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65">
        <f>BR70+BR75</f>
        <v>120000</v>
      </c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150">
        <f>CJ70+CJ75</f>
        <v>12719</v>
      </c>
      <c r="CK69" s="151"/>
      <c r="CL69" s="151"/>
      <c r="CM69" s="151"/>
      <c r="CN69" s="151"/>
      <c r="CO69" s="151"/>
      <c r="CP69" s="151"/>
      <c r="CQ69" s="151"/>
      <c r="CR69" s="151"/>
      <c r="CS69" s="151"/>
      <c r="CT69" s="151"/>
      <c r="CU69" s="151"/>
      <c r="CV69" s="152"/>
      <c r="CW69" s="65">
        <f>CW70+CW75</f>
        <v>500</v>
      </c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>
        <v>0</v>
      </c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>
        <v>0</v>
      </c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>
        <f>CW69</f>
        <v>500</v>
      </c>
      <c r="EM69" s="65"/>
      <c r="EN69" s="65"/>
      <c r="EO69" s="65"/>
      <c r="EP69" s="65"/>
      <c r="EQ69" s="65"/>
      <c r="ER69" s="65"/>
      <c r="ES69" s="65"/>
      <c r="ET69" s="65"/>
      <c r="EU69" s="65"/>
      <c r="EV69" s="65"/>
      <c r="EW69" s="65"/>
      <c r="EX69" s="65"/>
      <c r="EY69" s="65">
        <f>BR69-CJ69</f>
        <v>107281</v>
      </c>
      <c r="EZ69" s="65"/>
      <c r="FA69" s="65"/>
      <c r="FB69" s="65"/>
      <c r="FC69" s="65"/>
      <c r="FD69" s="65"/>
      <c r="FE69" s="65"/>
      <c r="FF69" s="65"/>
      <c r="FG69" s="65"/>
      <c r="FH69" s="65"/>
      <c r="FI69" s="65"/>
      <c r="FJ69" s="65"/>
      <c r="FK69" s="65"/>
      <c r="FL69" s="65">
        <f t="shared" ref="FL69:FL77" si="9">CJ69-CW69</f>
        <v>12219</v>
      </c>
      <c r="FM69" s="65"/>
      <c r="FN69" s="65"/>
      <c r="FO69" s="65"/>
      <c r="FP69" s="65"/>
      <c r="FQ69" s="65"/>
      <c r="FR69" s="65"/>
      <c r="FS69" s="65"/>
      <c r="FT69" s="65"/>
      <c r="FU69" s="65"/>
      <c r="FV69" s="65"/>
      <c r="FW69" s="65"/>
      <c r="FX69" s="199"/>
      <c r="FY69" s="15"/>
      <c r="FZ69" s="15"/>
      <c r="GA69" s="15"/>
    </row>
    <row r="70" spans="1:183" ht="33.75" customHeight="1">
      <c r="A70" s="168" t="s">
        <v>73</v>
      </c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70"/>
      <c r="AH70" s="11"/>
      <c r="AI70" s="11"/>
      <c r="AJ70" s="11"/>
      <c r="AK70" s="16"/>
      <c r="AL70" s="16"/>
      <c r="AM70" s="16"/>
      <c r="AN70" s="16"/>
      <c r="AO70" s="16"/>
      <c r="AP70" s="16"/>
      <c r="AQ70" s="64"/>
      <c r="AR70" s="54"/>
      <c r="AS70" s="54"/>
      <c r="AT70" s="54"/>
      <c r="AU70" s="54"/>
      <c r="AV70" s="64" t="s">
        <v>74</v>
      </c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7"/>
      <c r="BH70" s="64"/>
      <c r="BI70" s="54"/>
      <c r="BJ70" s="54"/>
      <c r="BK70" s="54"/>
      <c r="BL70" s="54"/>
      <c r="BM70" s="64"/>
      <c r="BN70" s="54"/>
      <c r="BO70" s="54"/>
      <c r="BP70" s="54"/>
      <c r="BQ70" s="54"/>
      <c r="BR70" s="58">
        <f>BR71</f>
        <v>70000</v>
      </c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6"/>
      <c r="CF70" s="6"/>
      <c r="CG70" s="6"/>
      <c r="CH70" s="6"/>
      <c r="CI70" s="7"/>
      <c r="CJ70" s="58">
        <f>CJ71</f>
        <v>12719</v>
      </c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60"/>
      <c r="CW70" s="58">
        <f>CW71</f>
        <v>500</v>
      </c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60"/>
      <c r="DM70" s="58">
        <v>0</v>
      </c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7"/>
      <c r="DY70" s="58">
        <v>0</v>
      </c>
      <c r="DZ70" s="59"/>
      <c r="EA70" s="59"/>
      <c r="EB70" s="59"/>
      <c r="EC70" s="59"/>
      <c r="ED70" s="59"/>
      <c r="EE70" s="59"/>
      <c r="EF70" s="59"/>
      <c r="EG70" s="59"/>
      <c r="EH70" s="6"/>
      <c r="EI70" s="6"/>
      <c r="EJ70" s="6"/>
      <c r="EK70" s="7"/>
      <c r="EL70" s="58">
        <f>CJ70</f>
        <v>12719</v>
      </c>
      <c r="EM70" s="59"/>
      <c r="EN70" s="59"/>
      <c r="EO70" s="59"/>
      <c r="EP70" s="59"/>
      <c r="EQ70" s="59"/>
      <c r="ER70" s="59"/>
      <c r="ES70" s="59"/>
      <c r="ET70" s="59"/>
      <c r="EU70" s="59"/>
      <c r="EV70" s="59"/>
      <c r="EW70" s="59"/>
      <c r="EX70" s="60"/>
      <c r="EY70" s="58">
        <f t="shared" ref="EY70:EY75" si="10">BR70-CW70</f>
        <v>69500</v>
      </c>
      <c r="EZ70" s="59"/>
      <c r="FA70" s="59"/>
      <c r="FB70" s="59"/>
      <c r="FC70" s="59"/>
      <c r="FD70" s="59"/>
      <c r="FE70" s="59"/>
      <c r="FF70" s="59"/>
      <c r="FG70" s="59"/>
      <c r="FH70" s="59"/>
      <c r="FI70" s="59"/>
      <c r="FJ70" s="59"/>
      <c r="FK70" s="60"/>
      <c r="FL70" s="58">
        <f t="shared" si="9"/>
        <v>12219</v>
      </c>
      <c r="FM70" s="59"/>
      <c r="FN70" s="59"/>
      <c r="FO70" s="59"/>
      <c r="FP70" s="59"/>
      <c r="FQ70" s="59"/>
      <c r="FR70" s="59"/>
      <c r="FS70" s="59"/>
      <c r="FT70" s="59"/>
      <c r="FU70" s="59"/>
      <c r="FV70" s="59"/>
      <c r="FW70" s="59"/>
      <c r="FX70" s="175">
        <f>CV70-DI70</f>
        <v>0</v>
      </c>
      <c r="FY70" s="15"/>
      <c r="FZ70" s="15"/>
      <c r="GA70" s="15"/>
    </row>
    <row r="71" spans="1:183" ht="60.75" customHeight="1">
      <c r="A71" s="80" t="s">
        <v>141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2"/>
      <c r="AH71" s="12"/>
      <c r="AI71" s="12"/>
      <c r="AJ71" s="12"/>
      <c r="AK71" s="8"/>
      <c r="AL71" s="8"/>
      <c r="AM71" s="8"/>
      <c r="AN71" s="8"/>
      <c r="AO71" s="8"/>
      <c r="AP71" s="10"/>
      <c r="AQ71" s="53"/>
      <c r="AR71" s="54"/>
      <c r="AS71" s="54"/>
      <c r="AT71" s="54"/>
      <c r="AU71" s="54"/>
      <c r="AV71" s="53" t="s">
        <v>81</v>
      </c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7"/>
      <c r="BH71" s="53"/>
      <c r="BI71" s="54"/>
      <c r="BJ71" s="54"/>
      <c r="BK71" s="54"/>
      <c r="BL71" s="54"/>
      <c r="BM71" s="53"/>
      <c r="BN71" s="54"/>
      <c r="BO71" s="54"/>
      <c r="BP71" s="54"/>
      <c r="BQ71" s="54"/>
      <c r="BR71" s="58">
        <f>BR72+BR73+BR74</f>
        <v>70000</v>
      </c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6"/>
      <c r="CF71" s="6"/>
      <c r="CG71" s="6"/>
      <c r="CH71" s="6"/>
      <c r="CI71" s="7"/>
      <c r="CJ71" s="58">
        <f>CJ72+CJ73+CJ74</f>
        <v>12719</v>
      </c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60"/>
      <c r="CW71" s="58">
        <f>CW72</f>
        <v>500</v>
      </c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60"/>
      <c r="DM71" s="58">
        <v>0</v>
      </c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7"/>
      <c r="DY71" s="58">
        <v>0</v>
      </c>
      <c r="DZ71" s="59"/>
      <c r="EA71" s="59"/>
      <c r="EB71" s="59"/>
      <c r="EC71" s="59"/>
      <c r="ED71" s="59"/>
      <c r="EE71" s="59"/>
      <c r="EF71" s="59"/>
      <c r="EG71" s="59"/>
      <c r="EH71" s="6"/>
      <c r="EI71" s="6"/>
      <c r="EJ71" s="6"/>
      <c r="EK71" s="7"/>
      <c r="EL71" s="58">
        <f>CW71</f>
        <v>500</v>
      </c>
      <c r="EM71" s="59"/>
      <c r="EN71" s="59"/>
      <c r="EO71" s="59"/>
      <c r="EP71" s="59"/>
      <c r="EQ71" s="59"/>
      <c r="ER71" s="59"/>
      <c r="ES71" s="59"/>
      <c r="ET71" s="59"/>
      <c r="EU71" s="59"/>
      <c r="EV71" s="59"/>
      <c r="EW71" s="59"/>
      <c r="EX71" s="60"/>
      <c r="EY71" s="58">
        <f t="shared" si="10"/>
        <v>69500</v>
      </c>
      <c r="EZ71" s="59"/>
      <c r="FA71" s="59"/>
      <c r="FB71" s="59"/>
      <c r="FC71" s="59"/>
      <c r="FD71" s="59"/>
      <c r="FE71" s="59"/>
      <c r="FF71" s="59"/>
      <c r="FG71" s="59"/>
      <c r="FH71" s="59"/>
      <c r="FI71" s="59"/>
      <c r="FJ71" s="59"/>
      <c r="FK71" s="60"/>
      <c r="FL71" s="58">
        <f t="shared" si="9"/>
        <v>12219</v>
      </c>
      <c r="FM71" s="59"/>
      <c r="FN71" s="59"/>
      <c r="FO71" s="59"/>
      <c r="FP71" s="59"/>
      <c r="FQ71" s="59"/>
      <c r="FR71" s="59"/>
      <c r="FS71" s="59"/>
      <c r="FT71" s="59"/>
      <c r="FU71" s="59"/>
      <c r="FV71" s="59"/>
      <c r="FW71" s="59"/>
      <c r="FX71" s="175"/>
    </row>
    <row r="72" spans="1:183" ht="12">
      <c r="A72" s="171" t="s">
        <v>66</v>
      </c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2"/>
      <c r="AI72" s="12"/>
      <c r="AJ72" s="12"/>
      <c r="AK72" s="8"/>
      <c r="AL72" s="8"/>
      <c r="AM72" s="8"/>
      <c r="AN72" s="8"/>
      <c r="AO72" s="8"/>
      <c r="AP72" s="10"/>
      <c r="AQ72" s="53"/>
      <c r="AR72" s="54"/>
      <c r="AS72" s="54"/>
      <c r="AT72" s="54"/>
      <c r="AU72" s="54"/>
      <c r="AV72" s="53" t="s">
        <v>81</v>
      </c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7"/>
      <c r="BH72" s="53" t="s">
        <v>120</v>
      </c>
      <c r="BI72" s="54"/>
      <c r="BJ72" s="54"/>
      <c r="BK72" s="54"/>
      <c r="BL72" s="54"/>
      <c r="BM72" s="53" t="s">
        <v>108</v>
      </c>
      <c r="BN72" s="54"/>
      <c r="BO72" s="54"/>
      <c r="BP72" s="54"/>
      <c r="BQ72" s="54"/>
      <c r="BR72" s="49">
        <v>46576</v>
      </c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4"/>
      <c r="CF72" s="4"/>
      <c r="CG72" s="4"/>
      <c r="CH72" s="4"/>
      <c r="CI72" s="5"/>
      <c r="CJ72" s="49">
        <v>0</v>
      </c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2"/>
      <c r="CW72" s="49">
        <v>500</v>
      </c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2"/>
      <c r="DM72" s="49">
        <v>0</v>
      </c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"/>
      <c r="DY72" s="49">
        <v>0</v>
      </c>
      <c r="DZ72" s="50"/>
      <c r="EA72" s="50"/>
      <c r="EB72" s="50"/>
      <c r="EC72" s="50"/>
      <c r="ED72" s="50"/>
      <c r="EE72" s="50"/>
      <c r="EF72" s="50"/>
      <c r="EG72" s="50"/>
      <c r="EH72" s="4"/>
      <c r="EI72" s="4"/>
      <c r="EJ72" s="4"/>
      <c r="EK72" s="5"/>
      <c r="EL72" s="49">
        <f>CW72</f>
        <v>500</v>
      </c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2"/>
      <c r="EY72" s="49">
        <f t="shared" si="10"/>
        <v>46076</v>
      </c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2"/>
      <c r="FL72" s="49">
        <f t="shared" si="9"/>
        <v>-500</v>
      </c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1"/>
    </row>
    <row r="73" spans="1:183" ht="12">
      <c r="A73" s="171" t="s">
        <v>176</v>
      </c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2"/>
      <c r="AI73" s="12"/>
      <c r="AJ73" s="12"/>
      <c r="AK73" s="8"/>
      <c r="AL73" s="8"/>
      <c r="AM73" s="8"/>
      <c r="AN73" s="8"/>
      <c r="AO73" s="8"/>
      <c r="AP73" s="10"/>
      <c r="AQ73" s="53"/>
      <c r="AR73" s="54"/>
      <c r="AS73" s="54"/>
      <c r="AT73" s="54"/>
      <c r="AU73" s="54"/>
      <c r="AV73" s="53" t="s">
        <v>81</v>
      </c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7"/>
      <c r="BH73" s="53" t="s">
        <v>161</v>
      </c>
      <c r="BI73" s="54"/>
      <c r="BJ73" s="54"/>
      <c r="BK73" s="54"/>
      <c r="BL73" s="54"/>
      <c r="BM73" s="53" t="s">
        <v>108</v>
      </c>
      <c r="BN73" s="54"/>
      <c r="BO73" s="54"/>
      <c r="BP73" s="54"/>
      <c r="BQ73" s="54"/>
      <c r="BR73" s="49">
        <v>20000</v>
      </c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4"/>
      <c r="CF73" s="4"/>
      <c r="CG73" s="4"/>
      <c r="CH73" s="4"/>
      <c r="CI73" s="5"/>
      <c r="CJ73" s="49">
        <v>9295</v>
      </c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2"/>
      <c r="CW73" s="49">
        <v>500</v>
      </c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2"/>
      <c r="DM73" s="49">
        <v>0</v>
      </c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"/>
      <c r="DY73" s="49">
        <v>0</v>
      </c>
      <c r="DZ73" s="50"/>
      <c r="EA73" s="50"/>
      <c r="EB73" s="50"/>
      <c r="EC73" s="50"/>
      <c r="ED73" s="50"/>
      <c r="EE73" s="50"/>
      <c r="EF73" s="50"/>
      <c r="EG73" s="50"/>
      <c r="EH73" s="4"/>
      <c r="EI73" s="4"/>
      <c r="EJ73" s="4"/>
      <c r="EK73" s="5"/>
      <c r="EL73" s="49">
        <f>CW73</f>
        <v>500</v>
      </c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2"/>
      <c r="EY73" s="49">
        <f t="shared" si="10"/>
        <v>19500</v>
      </c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2"/>
      <c r="FL73" s="49">
        <f>CJ73-CW73</f>
        <v>8795</v>
      </c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1"/>
    </row>
    <row r="74" spans="1:183" ht="12">
      <c r="A74" s="171" t="s">
        <v>176</v>
      </c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2"/>
      <c r="AI74" s="12"/>
      <c r="AJ74" s="12"/>
      <c r="AK74" s="8"/>
      <c r="AL74" s="8"/>
      <c r="AM74" s="8"/>
      <c r="AN74" s="8"/>
      <c r="AO74" s="8"/>
      <c r="AP74" s="10"/>
      <c r="AQ74" s="53"/>
      <c r="AR74" s="54"/>
      <c r="AS74" s="54"/>
      <c r="AT74" s="54"/>
      <c r="AU74" s="54"/>
      <c r="AV74" s="53" t="s">
        <v>81</v>
      </c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7"/>
      <c r="BH74" s="53" t="s">
        <v>121</v>
      </c>
      <c r="BI74" s="54"/>
      <c r="BJ74" s="54"/>
      <c r="BK74" s="54"/>
      <c r="BL74" s="54"/>
      <c r="BM74" s="53" t="s">
        <v>108</v>
      </c>
      <c r="BN74" s="54"/>
      <c r="BO74" s="54"/>
      <c r="BP74" s="54"/>
      <c r="BQ74" s="54"/>
      <c r="BR74" s="49">
        <v>3424</v>
      </c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4"/>
      <c r="CF74" s="4"/>
      <c r="CG74" s="4"/>
      <c r="CH74" s="4"/>
      <c r="CI74" s="5"/>
      <c r="CJ74" s="49">
        <v>3424</v>
      </c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2"/>
      <c r="CW74" s="49">
        <v>500</v>
      </c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2"/>
      <c r="DM74" s="49">
        <v>0</v>
      </c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"/>
      <c r="DY74" s="49">
        <v>0</v>
      </c>
      <c r="DZ74" s="50"/>
      <c r="EA74" s="50"/>
      <c r="EB74" s="50"/>
      <c r="EC74" s="50"/>
      <c r="ED74" s="50"/>
      <c r="EE74" s="50"/>
      <c r="EF74" s="50"/>
      <c r="EG74" s="50"/>
      <c r="EH74" s="4"/>
      <c r="EI74" s="4"/>
      <c r="EJ74" s="4"/>
      <c r="EK74" s="5"/>
      <c r="EL74" s="49">
        <f>CW74</f>
        <v>500</v>
      </c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2"/>
      <c r="EY74" s="49">
        <f t="shared" si="10"/>
        <v>2924</v>
      </c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2"/>
      <c r="FL74" s="49">
        <f>CJ74-CW74</f>
        <v>2924</v>
      </c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1"/>
    </row>
    <row r="75" spans="1:183" ht="31.5" customHeight="1">
      <c r="A75" s="99" t="s">
        <v>82</v>
      </c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1"/>
      <c r="AH75" s="11"/>
      <c r="AI75" s="11"/>
      <c r="AJ75" s="11"/>
      <c r="AK75" s="16"/>
      <c r="AL75" s="16"/>
      <c r="AM75" s="16"/>
      <c r="AN75" s="16"/>
      <c r="AO75" s="16"/>
      <c r="AP75" s="16"/>
      <c r="AQ75" s="64"/>
      <c r="AR75" s="54"/>
      <c r="AS75" s="54"/>
      <c r="AT75" s="54"/>
      <c r="AU75" s="54"/>
      <c r="AV75" s="64" t="s">
        <v>83</v>
      </c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7"/>
      <c r="BH75" s="64"/>
      <c r="BI75" s="54"/>
      <c r="BJ75" s="54"/>
      <c r="BK75" s="54"/>
      <c r="BL75" s="54"/>
      <c r="BM75" s="64"/>
      <c r="BN75" s="54"/>
      <c r="BO75" s="54"/>
      <c r="BP75" s="54"/>
      <c r="BQ75" s="54"/>
      <c r="BR75" s="58">
        <f>BR76</f>
        <v>50000</v>
      </c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6"/>
      <c r="CF75" s="6"/>
      <c r="CG75" s="6"/>
      <c r="CH75" s="6"/>
      <c r="CI75" s="7"/>
      <c r="CJ75" s="58">
        <f>CJ76</f>
        <v>0</v>
      </c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60"/>
      <c r="CW75" s="58">
        <f>CW76</f>
        <v>0</v>
      </c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60"/>
      <c r="DM75" s="58">
        <v>0</v>
      </c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7"/>
      <c r="DY75" s="58">
        <v>0</v>
      </c>
      <c r="DZ75" s="59"/>
      <c r="EA75" s="59"/>
      <c r="EB75" s="59"/>
      <c r="EC75" s="59"/>
      <c r="ED75" s="59"/>
      <c r="EE75" s="59"/>
      <c r="EF75" s="59"/>
      <c r="EG75" s="59"/>
      <c r="EH75" s="6"/>
      <c r="EI75" s="6"/>
      <c r="EJ75" s="6"/>
      <c r="EK75" s="7"/>
      <c r="EL75" s="58">
        <f>CJ75</f>
        <v>0</v>
      </c>
      <c r="EM75" s="59"/>
      <c r="EN75" s="59"/>
      <c r="EO75" s="59"/>
      <c r="EP75" s="59"/>
      <c r="EQ75" s="59"/>
      <c r="ER75" s="59"/>
      <c r="ES75" s="59"/>
      <c r="ET75" s="59"/>
      <c r="EU75" s="59"/>
      <c r="EV75" s="59"/>
      <c r="EW75" s="59"/>
      <c r="EX75" s="60"/>
      <c r="EY75" s="58">
        <f t="shared" si="10"/>
        <v>50000</v>
      </c>
      <c r="EZ75" s="59"/>
      <c r="FA75" s="59"/>
      <c r="FB75" s="59"/>
      <c r="FC75" s="59"/>
      <c r="FD75" s="59"/>
      <c r="FE75" s="59"/>
      <c r="FF75" s="59"/>
      <c r="FG75" s="59"/>
      <c r="FH75" s="59"/>
      <c r="FI75" s="59"/>
      <c r="FJ75" s="59"/>
      <c r="FK75" s="60"/>
      <c r="FL75" s="58">
        <f t="shared" si="9"/>
        <v>0</v>
      </c>
      <c r="FM75" s="59"/>
      <c r="FN75" s="59"/>
      <c r="FO75" s="59"/>
      <c r="FP75" s="59"/>
      <c r="FQ75" s="59"/>
      <c r="FR75" s="59"/>
      <c r="FS75" s="59"/>
      <c r="FT75" s="59"/>
      <c r="FU75" s="59"/>
      <c r="FV75" s="59"/>
      <c r="FW75" s="59"/>
      <c r="FX75" s="175">
        <f>CV75-DI75</f>
        <v>0</v>
      </c>
      <c r="FY75" s="15"/>
      <c r="FZ75" s="15"/>
      <c r="GA75" s="15"/>
    </row>
    <row r="76" spans="1:183" ht="60.75" customHeight="1">
      <c r="A76" s="303" t="s">
        <v>143</v>
      </c>
      <c r="B76" s="304"/>
      <c r="C76" s="304"/>
      <c r="D76" s="304"/>
      <c r="E76" s="304"/>
      <c r="F76" s="304"/>
      <c r="G76" s="304"/>
      <c r="H76" s="304"/>
      <c r="I76" s="304"/>
      <c r="J76" s="304"/>
      <c r="K76" s="304"/>
      <c r="L76" s="304"/>
      <c r="M76" s="304"/>
      <c r="N76" s="304"/>
      <c r="O76" s="304"/>
      <c r="P76" s="304"/>
      <c r="Q76" s="304"/>
      <c r="R76" s="304"/>
      <c r="S76" s="304"/>
      <c r="T76" s="304"/>
      <c r="U76" s="304"/>
      <c r="V76" s="304"/>
      <c r="W76" s="304"/>
      <c r="X76" s="304"/>
      <c r="Y76" s="304"/>
      <c r="Z76" s="304"/>
      <c r="AA76" s="304"/>
      <c r="AB76" s="304"/>
      <c r="AC76" s="304"/>
      <c r="AD76" s="304"/>
      <c r="AE76" s="304"/>
      <c r="AF76" s="304"/>
      <c r="AG76" s="305"/>
      <c r="AH76" s="12"/>
      <c r="AI76" s="12"/>
      <c r="AJ76" s="12"/>
      <c r="AK76" s="8"/>
      <c r="AL76" s="8"/>
      <c r="AM76" s="8"/>
      <c r="AN76" s="8"/>
      <c r="AO76" s="8"/>
      <c r="AP76" s="10"/>
      <c r="AQ76" s="64"/>
      <c r="AR76" s="108"/>
      <c r="AS76" s="108"/>
      <c r="AT76" s="108"/>
      <c r="AU76" s="108"/>
      <c r="AV76" s="64" t="s">
        <v>142</v>
      </c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59"/>
      <c r="BH76" s="64"/>
      <c r="BI76" s="108"/>
      <c r="BJ76" s="108"/>
      <c r="BK76" s="108"/>
      <c r="BL76" s="108"/>
      <c r="BM76" s="64"/>
      <c r="BN76" s="108"/>
      <c r="BO76" s="108"/>
      <c r="BP76" s="108"/>
      <c r="BQ76" s="108"/>
      <c r="BR76" s="58">
        <f>BR77</f>
        <v>50000</v>
      </c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6"/>
      <c r="CF76" s="6"/>
      <c r="CG76" s="6"/>
      <c r="CH76" s="6"/>
      <c r="CI76" s="7"/>
      <c r="CJ76" s="58">
        <f>CJ77</f>
        <v>0</v>
      </c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60"/>
      <c r="CW76" s="58">
        <f>CW77</f>
        <v>0</v>
      </c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60"/>
      <c r="DM76" s="58">
        <v>0</v>
      </c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7"/>
      <c r="DY76" s="58">
        <v>0</v>
      </c>
      <c r="DZ76" s="59"/>
      <c r="EA76" s="59"/>
      <c r="EB76" s="59"/>
      <c r="EC76" s="59"/>
      <c r="ED76" s="59"/>
      <c r="EE76" s="59"/>
      <c r="EF76" s="59"/>
      <c r="EG76" s="59"/>
      <c r="EH76" s="6"/>
      <c r="EI76" s="6"/>
      <c r="EJ76" s="6"/>
      <c r="EK76" s="7"/>
      <c r="EL76" s="58">
        <f>CW76</f>
        <v>0</v>
      </c>
      <c r="EM76" s="59"/>
      <c r="EN76" s="59"/>
      <c r="EO76" s="59"/>
      <c r="EP76" s="59"/>
      <c r="EQ76" s="59"/>
      <c r="ER76" s="59"/>
      <c r="ES76" s="59"/>
      <c r="ET76" s="59"/>
      <c r="EU76" s="59"/>
      <c r="EV76" s="59"/>
      <c r="EW76" s="59"/>
      <c r="EX76" s="60"/>
      <c r="EY76" s="58">
        <f>BR76-CJ76</f>
        <v>50000</v>
      </c>
      <c r="EZ76" s="59"/>
      <c r="FA76" s="59"/>
      <c r="FB76" s="59"/>
      <c r="FC76" s="59"/>
      <c r="FD76" s="59"/>
      <c r="FE76" s="59"/>
      <c r="FF76" s="59"/>
      <c r="FG76" s="59"/>
      <c r="FH76" s="59"/>
      <c r="FI76" s="59"/>
      <c r="FJ76" s="59"/>
      <c r="FK76" s="60"/>
      <c r="FL76" s="58">
        <f t="shared" si="9"/>
        <v>0</v>
      </c>
      <c r="FM76" s="59"/>
      <c r="FN76" s="59"/>
      <c r="FO76" s="59"/>
      <c r="FP76" s="59"/>
      <c r="FQ76" s="59"/>
      <c r="FR76" s="59"/>
      <c r="FS76" s="59"/>
      <c r="FT76" s="59"/>
      <c r="FU76" s="59"/>
      <c r="FV76" s="59"/>
      <c r="FW76" s="59"/>
      <c r="FX76" s="17"/>
    </row>
    <row r="77" spans="1:183" ht="12">
      <c r="A77" s="178" t="s">
        <v>66</v>
      </c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80"/>
      <c r="AH77" s="12"/>
      <c r="AI77" s="12"/>
      <c r="AJ77" s="12"/>
      <c r="AK77" s="10"/>
      <c r="AL77" s="19"/>
      <c r="AM77" s="19"/>
      <c r="AN77" s="19"/>
      <c r="AO77" s="19"/>
      <c r="AP77" s="19"/>
      <c r="AQ77" s="53"/>
      <c r="AR77" s="54"/>
      <c r="AS77" s="54"/>
      <c r="AT77" s="54"/>
      <c r="AU77" s="54"/>
      <c r="AV77" s="53" t="s">
        <v>138</v>
      </c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7"/>
      <c r="BH77" s="53" t="s">
        <v>120</v>
      </c>
      <c r="BI77" s="54"/>
      <c r="BJ77" s="54"/>
      <c r="BK77" s="54"/>
      <c r="BL77" s="54"/>
      <c r="BM77" s="53" t="s">
        <v>108</v>
      </c>
      <c r="BN77" s="54"/>
      <c r="BO77" s="54"/>
      <c r="BP77" s="54"/>
      <c r="BQ77" s="54"/>
      <c r="BR77" s="49">
        <v>50000</v>
      </c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4"/>
      <c r="CF77" s="4"/>
      <c r="CG77" s="4"/>
      <c r="CH77" s="4"/>
      <c r="CI77" s="5"/>
      <c r="CJ77" s="49">
        <v>0</v>
      </c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2"/>
      <c r="CW77" s="49">
        <v>0</v>
      </c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2"/>
      <c r="DM77" s="49">
        <v>0</v>
      </c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"/>
      <c r="DY77" s="49">
        <v>0</v>
      </c>
      <c r="DZ77" s="50"/>
      <c r="EA77" s="50"/>
      <c r="EB77" s="50"/>
      <c r="EC77" s="50"/>
      <c r="ED77" s="50"/>
      <c r="EE77" s="50"/>
      <c r="EF77" s="50"/>
      <c r="EG77" s="50"/>
      <c r="EH77" s="4"/>
      <c r="EI77" s="4"/>
      <c r="EJ77" s="4"/>
      <c r="EK77" s="5"/>
      <c r="EL77" s="49">
        <f>CW77</f>
        <v>0</v>
      </c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2"/>
      <c r="EY77" s="49">
        <f>BR77-CW77</f>
        <v>50000</v>
      </c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2"/>
      <c r="FL77" s="49">
        <f t="shared" si="9"/>
        <v>0</v>
      </c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1"/>
    </row>
    <row r="78" spans="1:183" ht="12.75">
      <c r="A78" s="165" t="s">
        <v>38</v>
      </c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7"/>
      <c r="AK78" s="16"/>
      <c r="AL78" s="16"/>
      <c r="AM78" s="16"/>
      <c r="AN78" s="16"/>
      <c r="AO78" s="16"/>
      <c r="AP78" s="16"/>
      <c r="AQ78" s="102" t="s">
        <v>20</v>
      </c>
      <c r="AR78" s="103"/>
      <c r="AS78" s="103"/>
      <c r="AT78" s="103"/>
      <c r="AU78" s="103"/>
      <c r="AV78" s="102" t="s">
        <v>20</v>
      </c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4"/>
      <c r="BH78" s="102" t="s">
        <v>20</v>
      </c>
      <c r="BI78" s="103"/>
      <c r="BJ78" s="103"/>
      <c r="BK78" s="103"/>
      <c r="BL78" s="103"/>
      <c r="BM78" s="102" t="s">
        <v>20</v>
      </c>
      <c r="BN78" s="103"/>
      <c r="BO78" s="103"/>
      <c r="BP78" s="103"/>
      <c r="BQ78" s="103"/>
      <c r="BR78" s="72" t="s">
        <v>20</v>
      </c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4"/>
      <c r="CJ78" s="72" t="s">
        <v>20</v>
      </c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4"/>
      <c r="CW78" s="72" t="s">
        <v>20</v>
      </c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4"/>
      <c r="DM78" s="72" t="s">
        <v>20</v>
      </c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4"/>
      <c r="DY78" s="72" t="s">
        <v>20</v>
      </c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4"/>
      <c r="EL78" s="72" t="s">
        <v>20</v>
      </c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4"/>
      <c r="EY78" s="72" t="s">
        <v>20</v>
      </c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4"/>
      <c r="FL78" s="72" t="s">
        <v>20</v>
      </c>
      <c r="FM78" s="73"/>
      <c r="FN78" s="73"/>
      <c r="FO78" s="73"/>
      <c r="FP78" s="73"/>
      <c r="FQ78" s="73"/>
      <c r="FR78" s="73"/>
      <c r="FS78" s="73"/>
      <c r="FT78" s="73"/>
      <c r="FU78" s="73"/>
      <c r="FV78" s="73"/>
      <c r="FW78" s="73"/>
      <c r="FX78" s="200"/>
      <c r="FY78" s="15"/>
      <c r="FZ78" s="15"/>
      <c r="GA78" s="15"/>
    </row>
    <row r="79" spans="1:183" ht="16.5" customHeight="1">
      <c r="A79" s="91" t="s">
        <v>39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48"/>
      <c r="AL79" s="48"/>
      <c r="AM79" s="48"/>
      <c r="AN79" s="48"/>
      <c r="AO79" s="48"/>
      <c r="AP79" s="48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65">
        <f>BR80</f>
        <v>1472500</v>
      </c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150">
        <f>CJ80</f>
        <v>99000</v>
      </c>
      <c r="CK79" s="151"/>
      <c r="CL79" s="151"/>
      <c r="CM79" s="151"/>
      <c r="CN79" s="151"/>
      <c r="CO79" s="151"/>
      <c r="CP79" s="151"/>
      <c r="CQ79" s="151"/>
      <c r="CR79" s="151"/>
      <c r="CS79" s="151"/>
      <c r="CT79" s="151"/>
      <c r="CU79" s="151"/>
      <c r="CV79" s="152"/>
      <c r="CW79" s="65">
        <f>CW80</f>
        <v>124754.14</v>
      </c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>
        <v>0</v>
      </c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>
        <v>0</v>
      </c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>
        <f>CW79</f>
        <v>124754.14</v>
      </c>
      <c r="EM79" s="65"/>
      <c r="EN79" s="65"/>
      <c r="EO79" s="65"/>
      <c r="EP79" s="65"/>
      <c r="EQ79" s="65"/>
      <c r="ER79" s="65"/>
      <c r="ES79" s="65"/>
      <c r="ET79" s="65"/>
      <c r="EU79" s="65"/>
      <c r="EV79" s="65"/>
      <c r="EW79" s="65"/>
      <c r="EX79" s="65"/>
      <c r="EY79" s="65">
        <f>BR79-CJ79</f>
        <v>1373500</v>
      </c>
      <c r="EZ79" s="65"/>
      <c r="FA79" s="65"/>
      <c r="FB79" s="65"/>
      <c r="FC79" s="65"/>
      <c r="FD79" s="65"/>
      <c r="FE79" s="65"/>
      <c r="FF79" s="65"/>
      <c r="FG79" s="65"/>
      <c r="FH79" s="65"/>
      <c r="FI79" s="65"/>
      <c r="FJ79" s="65"/>
      <c r="FK79" s="65"/>
      <c r="FL79" s="65">
        <f>CJ79-CW79</f>
        <v>-25754.14</v>
      </c>
      <c r="FM79" s="65"/>
      <c r="FN79" s="65"/>
      <c r="FO79" s="65"/>
      <c r="FP79" s="65"/>
      <c r="FQ79" s="65"/>
      <c r="FR79" s="65"/>
      <c r="FS79" s="65"/>
      <c r="FT79" s="65"/>
      <c r="FU79" s="65"/>
      <c r="FV79" s="65"/>
      <c r="FW79" s="65"/>
      <c r="FX79" s="199"/>
      <c r="FY79" s="15"/>
      <c r="FZ79" s="15"/>
      <c r="GA79" s="15"/>
    </row>
    <row r="80" spans="1:183" ht="46.5" customHeight="1">
      <c r="A80" s="99" t="s">
        <v>59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1"/>
      <c r="AH80" s="11"/>
      <c r="AI80" s="11"/>
      <c r="AJ80" s="11"/>
      <c r="AK80" s="16"/>
      <c r="AL80" s="16"/>
      <c r="AM80" s="16"/>
      <c r="AN80" s="16"/>
      <c r="AO80" s="16"/>
      <c r="AP80" s="16"/>
      <c r="AQ80" s="64"/>
      <c r="AR80" s="54"/>
      <c r="AS80" s="54"/>
      <c r="AT80" s="54"/>
      <c r="AU80" s="54"/>
      <c r="AV80" s="64" t="s">
        <v>60</v>
      </c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7"/>
      <c r="BH80" s="64"/>
      <c r="BI80" s="54"/>
      <c r="BJ80" s="54"/>
      <c r="BK80" s="54"/>
      <c r="BL80" s="54"/>
      <c r="BM80" s="64"/>
      <c r="BN80" s="54"/>
      <c r="BO80" s="54"/>
      <c r="BP80" s="54"/>
      <c r="BQ80" s="54"/>
      <c r="BR80" s="69">
        <f>BR81</f>
        <v>1472500</v>
      </c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25"/>
      <c r="CF80" s="25"/>
      <c r="CG80" s="25"/>
      <c r="CH80" s="25"/>
      <c r="CI80" s="26"/>
      <c r="CJ80" s="69">
        <f>CJ81</f>
        <v>99000</v>
      </c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1"/>
      <c r="CW80" s="69">
        <f>CW81</f>
        <v>124754.14</v>
      </c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  <c r="DK80" s="70"/>
      <c r="DL80" s="71"/>
      <c r="DM80" s="69">
        <v>0</v>
      </c>
      <c r="DN80" s="70"/>
      <c r="DO80" s="70"/>
      <c r="DP80" s="70"/>
      <c r="DQ80" s="70"/>
      <c r="DR80" s="70"/>
      <c r="DS80" s="70"/>
      <c r="DT80" s="70"/>
      <c r="DU80" s="70"/>
      <c r="DV80" s="70"/>
      <c r="DW80" s="70"/>
      <c r="DX80" s="26"/>
      <c r="DY80" s="69">
        <v>0</v>
      </c>
      <c r="DZ80" s="70"/>
      <c r="EA80" s="70"/>
      <c r="EB80" s="70"/>
      <c r="EC80" s="70"/>
      <c r="ED80" s="70"/>
      <c r="EE80" s="70"/>
      <c r="EF80" s="70"/>
      <c r="EG80" s="70"/>
      <c r="EH80" s="25"/>
      <c r="EI80" s="25"/>
      <c r="EJ80" s="25"/>
      <c r="EK80" s="26"/>
      <c r="EL80" s="69">
        <f>CW80</f>
        <v>124754.14</v>
      </c>
      <c r="EM80" s="70"/>
      <c r="EN80" s="70"/>
      <c r="EO80" s="70"/>
      <c r="EP80" s="70"/>
      <c r="EQ80" s="70"/>
      <c r="ER80" s="70"/>
      <c r="ES80" s="70"/>
      <c r="ET80" s="70"/>
      <c r="EU80" s="70"/>
      <c r="EV80" s="70"/>
      <c r="EW80" s="70"/>
      <c r="EX80" s="71"/>
      <c r="EY80" s="69">
        <f>EY81</f>
        <v>1347745.86</v>
      </c>
      <c r="EZ80" s="70"/>
      <c r="FA80" s="70"/>
      <c r="FB80" s="70"/>
      <c r="FC80" s="70"/>
      <c r="FD80" s="70"/>
      <c r="FE80" s="70"/>
      <c r="FF80" s="70"/>
      <c r="FG80" s="70"/>
      <c r="FH80" s="70"/>
      <c r="FI80" s="70"/>
      <c r="FJ80" s="70"/>
      <c r="FK80" s="71"/>
      <c r="FL80" s="69">
        <f>FL81</f>
        <v>-25754.14</v>
      </c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75">
        <f>CV80-DI80</f>
        <v>0</v>
      </c>
      <c r="FY80" s="15"/>
      <c r="FZ80" s="15"/>
      <c r="GA80" s="15"/>
    </row>
    <row r="81" spans="1:183" ht="27" customHeight="1">
      <c r="A81" s="99" t="s">
        <v>144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1"/>
      <c r="AH81" s="11"/>
      <c r="AI81" s="11"/>
      <c r="AJ81" s="11"/>
      <c r="AK81" s="16"/>
      <c r="AL81" s="16"/>
      <c r="AM81" s="16"/>
      <c r="AN81" s="16"/>
      <c r="AO81" s="16"/>
      <c r="AP81" s="16"/>
      <c r="AQ81" s="64"/>
      <c r="AR81" s="54"/>
      <c r="AS81" s="54"/>
      <c r="AT81" s="54"/>
      <c r="AU81" s="54"/>
      <c r="AV81" s="64" t="s">
        <v>61</v>
      </c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7"/>
      <c r="BH81" s="64"/>
      <c r="BI81" s="54"/>
      <c r="BJ81" s="54"/>
      <c r="BK81" s="54"/>
      <c r="BL81" s="54"/>
      <c r="BM81" s="64"/>
      <c r="BN81" s="54"/>
      <c r="BO81" s="54"/>
      <c r="BP81" s="54"/>
      <c r="BQ81" s="54"/>
      <c r="BR81" s="69">
        <f>BR82</f>
        <v>1472500</v>
      </c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25"/>
      <c r="CF81" s="25"/>
      <c r="CG81" s="25"/>
      <c r="CH81" s="25"/>
      <c r="CI81" s="26"/>
      <c r="CJ81" s="69">
        <f>CJ82</f>
        <v>99000</v>
      </c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1"/>
      <c r="CW81" s="69">
        <f>CW82</f>
        <v>124754.14</v>
      </c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1"/>
      <c r="DM81" s="69">
        <v>0</v>
      </c>
      <c r="DN81" s="70"/>
      <c r="DO81" s="70"/>
      <c r="DP81" s="70"/>
      <c r="DQ81" s="70"/>
      <c r="DR81" s="70"/>
      <c r="DS81" s="70"/>
      <c r="DT81" s="70"/>
      <c r="DU81" s="70"/>
      <c r="DV81" s="70"/>
      <c r="DW81" s="70"/>
      <c r="DX81" s="26"/>
      <c r="DY81" s="69">
        <v>0</v>
      </c>
      <c r="DZ81" s="70"/>
      <c r="EA81" s="70"/>
      <c r="EB81" s="70"/>
      <c r="EC81" s="70"/>
      <c r="ED81" s="70"/>
      <c r="EE81" s="70"/>
      <c r="EF81" s="70"/>
      <c r="EG81" s="70"/>
      <c r="EH81" s="25"/>
      <c r="EI81" s="25"/>
      <c r="EJ81" s="25"/>
      <c r="EK81" s="26"/>
      <c r="EL81" s="69">
        <f>CW81</f>
        <v>124754.14</v>
      </c>
      <c r="EM81" s="70"/>
      <c r="EN81" s="70"/>
      <c r="EO81" s="70"/>
      <c r="EP81" s="70"/>
      <c r="EQ81" s="70"/>
      <c r="ER81" s="70"/>
      <c r="ES81" s="70"/>
      <c r="ET81" s="70"/>
      <c r="EU81" s="70"/>
      <c r="EV81" s="70"/>
      <c r="EW81" s="70"/>
      <c r="EX81" s="71"/>
      <c r="EY81" s="69">
        <f>BR81-CW81</f>
        <v>1347745.86</v>
      </c>
      <c r="EZ81" s="70"/>
      <c r="FA81" s="70"/>
      <c r="FB81" s="70"/>
      <c r="FC81" s="70"/>
      <c r="FD81" s="70"/>
      <c r="FE81" s="70"/>
      <c r="FF81" s="70"/>
      <c r="FG81" s="70"/>
      <c r="FH81" s="70"/>
      <c r="FI81" s="70"/>
      <c r="FJ81" s="70"/>
      <c r="FK81" s="71"/>
      <c r="FL81" s="69">
        <f>CJ81-CW81</f>
        <v>-25754.14</v>
      </c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75">
        <f>CV81-DI81</f>
        <v>0</v>
      </c>
      <c r="FY81" s="15"/>
      <c r="FZ81" s="15"/>
      <c r="GA81" s="15"/>
    </row>
    <row r="82" spans="1:183" ht="36.75" customHeight="1">
      <c r="A82" s="61" t="s">
        <v>139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3"/>
      <c r="AK82" s="16"/>
      <c r="AL82" s="16"/>
      <c r="AM82" s="16"/>
      <c r="AN82" s="16"/>
      <c r="AO82" s="16"/>
      <c r="AP82" s="16"/>
      <c r="AQ82" s="53"/>
      <c r="AR82" s="54"/>
      <c r="AS82" s="54"/>
      <c r="AT82" s="54"/>
      <c r="AU82" s="54"/>
      <c r="AV82" s="53" t="s">
        <v>145</v>
      </c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7"/>
      <c r="BH82" s="53"/>
      <c r="BI82" s="54"/>
      <c r="BJ82" s="54"/>
      <c r="BK82" s="54"/>
      <c r="BL82" s="54"/>
      <c r="BM82" s="53"/>
      <c r="BN82" s="54"/>
      <c r="BO82" s="54"/>
      <c r="BP82" s="54"/>
      <c r="BQ82" s="54"/>
      <c r="BR82" s="49">
        <f>BR83</f>
        <v>1472500</v>
      </c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4"/>
      <c r="CF82" s="4"/>
      <c r="CG82" s="4"/>
      <c r="CH82" s="4"/>
      <c r="CI82" s="5"/>
      <c r="CJ82" s="49">
        <f>CJ83</f>
        <v>99000</v>
      </c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2"/>
      <c r="CW82" s="49">
        <f>CW83</f>
        <v>124754.14</v>
      </c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2"/>
      <c r="DM82" s="49">
        <v>0</v>
      </c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"/>
      <c r="DY82" s="49">
        <v>0</v>
      </c>
      <c r="DZ82" s="50"/>
      <c r="EA82" s="50"/>
      <c r="EB82" s="50"/>
      <c r="EC82" s="50"/>
      <c r="ED82" s="50"/>
      <c r="EE82" s="50"/>
      <c r="EF82" s="50"/>
      <c r="EG82" s="50"/>
      <c r="EH82" s="4"/>
      <c r="EI82" s="4"/>
      <c r="EJ82" s="4"/>
      <c r="EK82" s="5"/>
      <c r="EL82" s="49">
        <f>CW82</f>
        <v>124754.14</v>
      </c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2"/>
      <c r="EY82" s="49">
        <f>BR82-CW82</f>
        <v>1347745.86</v>
      </c>
      <c r="EZ82" s="50"/>
      <c r="FA82" s="50"/>
      <c r="FB82" s="50"/>
      <c r="FC82" s="50"/>
      <c r="FD82" s="50"/>
      <c r="FE82" s="50"/>
      <c r="FF82" s="50"/>
      <c r="FG82" s="50"/>
      <c r="FH82" s="50"/>
      <c r="FI82" s="50"/>
      <c r="FJ82" s="50"/>
      <c r="FK82" s="52"/>
      <c r="FL82" s="49">
        <f>CJ82-CW82</f>
        <v>-25754.14</v>
      </c>
      <c r="FM82" s="50"/>
      <c r="FN82" s="50"/>
      <c r="FO82" s="50"/>
      <c r="FP82" s="50"/>
      <c r="FQ82" s="50"/>
      <c r="FR82" s="50"/>
      <c r="FS82" s="50"/>
      <c r="FT82" s="50"/>
      <c r="FU82" s="50"/>
      <c r="FV82" s="50"/>
      <c r="FW82" s="50"/>
      <c r="FX82" s="51">
        <f>CV82-DI82</f>
        <v>0</v>
      </c>
      <c r="FY82" s="15"/>
      <c r="FZ82" s="15"/>
      <c r="GA82" s="15"/>
    </row>
    <row r="83" spans="1:183" ht="27" customHeight="1">
      <c r="A83" s="178" t="s">
        <v>29</v>
      </c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80"/>
      <c r="AH83" s="11"/>
      <c r="AI83" s="11"/>
      <c r="AJ83" s="11"/>
      <c r="AK83" s="16"/>
      <c r="AL83" s="16"/>
      <c r="AM83" s="16"/>
      <c r="AN83" s="16"/>
      <c r="AO83" s="16"/>
      <c r="AP83" s="16"/>
      <c r="AQ83" s="53"/>
      <c r="AR83" s="54"/>
      <c r="AS83" s="54"/>
      <c r="AT83" s="54"/>
      <c r="AU83" s="54"/>
      <c r="AV83" s="53" t="s">
        <v>145</v>
      </c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7"/>
      <c r="BH83" s="53" t="s">
        <v>119</v>
      </c>
      <c r="BI83" s="54"/>
      <c r="BJ83" s="54"/>
      <c r="BK83" s="54"/>
      <c r="BL83" s="54"/>
      <c r="BM83" s="53" t="s">
        <v>111</v>
      </c>
      <c r="BN83" s="54"/>
      <c r="BO83" s="54"/>
      <c r="BP83" s="54"/>
      <c r="BQ83" s="54"/>
      <c r="BR83" s="49">
        <v>1472500</v>
      </c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4"/>
      <c r="CF83" s="4"/>
      <c r="CG83" s="4"/>
      <c r="CH83" s="4"/>
      <c r="CI83" s="5"/>
      <c r="CJ83" s="49">
        <v>99000</v>
      </c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2"/>
      <c r="CW83" s="49">
        <v>124754.14</v>
      </c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2"/>
      <c r="DM83" s="49">
        <v>0</v>
      </c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"/>
      <c r="DY83" s="240">
        <v>0</v>
      </c>
      <c r="DZ83" s="241"/>
      <c r="EA83" s="241"/>
      <c r="EB83" s="241"/>
      <c r="EC83" s="241"/>
      <c r="ED83" s="241"/>
      <c r="EE83" s="241"/>
      <c r="EF83" s="241"/>
      <c r="EG83" s="241"/>
      <c r="EH83" s="241"/>
      <c r="EI83" s="241"/>
      <c r="EJ83" s="241"/>
      <c r="EK83" s="242"/>
      <c r="EL83" s="49">
        <f>CW83</f>
        <v>124754.14</v>
      </c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50"/>
      <c r="EX83" s="52"/>
      <c r="EY83" s="49">
        <f>BR83-CW83</f>
        <v>1347745.86</v>
      </c>
      <c r="EZ83" s="50"/>
      <c r="FA83" s="50"/>
      <c r="FB83" s="50"/>
      <c r="FC83" s="50"/>
      <c r="FD83" s="50"/>
      <c r="FE83" s="50"/>
      <c r="FF83" s="50"/>
      <c r="FG83" s="50"/>
      <c r="FH83" s="50"/>
      <c r="FI83" s="50"/>
      <c r="FJ83" s="50"/>
      <c r="FK83" s="52"/>
      <c r="FL83" s="49">
        <f>CJ83-CW83</f>
        <v>-25754.14</v>
      </c>
      <c r="FM83" s="50"/>
      <c r="FN83" s="50"/>
      <c r="FO83" s="50"/>
      <c r="FP83" s="50"/>
      <c r="FQ83" s="50"/>
      <c r="FR83" s="50"/>
      <c r="FS83" s="50"/>
      <c r="FT83" s="50"/>
      <c r="FU83" s="50"/>
      <c r="FV83" s="50"/>
      <c r="FW83" s="50"/>
      <c r="FX83" s="51">
        <f>CV83-DI83</f>
        <v>0</v>
      </c>
      <c r="FY83" s="15"/>
      <c r="FZ83" s="15"/>
      <c r="GA83" s="15"/>
    </row>
    <row r="84" spans="1:183" s="18" customFormat="1" ht="12.75">
      <c r="A84" s="165" t="s">
        <v>49</v>
      </c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7"/>
      <c r="AK84" s="176"/>
      <c r="AL84" s="177"/>
      <c r="AM84" s="177"/>
      <c r="AN84" s="177"/>
      <c r="AO84" s="177"/>
      <c r="AP84" s="177"/>
      <c r="AQ84" s="102" t="s">
        <v>20</v>
      </c>
      <c r="AR84" s="103"/>
      <c r="AS84" s="103"/>
      <c r="AT84" s="103"/>
      <c r="AU84" s="103"/>
      <c r="AV84" s="102" t="s">
        <v>20</v>
      </c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4"/>
      <c r="BH84" s="102" t="s">
        <v>20</v>
      </c>
      <c r="BI84" s="103"/>
      <c r="BJ84" s="103"/>
      <c r="BK84" s="103"/>
      <c r="BL84" s="103"/>
      <c r="BM84" s="102" t="s">
        <v>20</v>
      </c>
      <c r="BN84" s="103"/>
      <c r="BO84" s="103"/>
      <c r="BP84" s="103"/>
      <c r="BQ84" s="103"/>
      <c r="BR84" s="72" t="s">
        <v>20</v>
      </c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4"/>
      <c r="CJ84" s="72" t="s">
        <v>20</v>
      </c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4"/>
      <c r="CW84" s="72" t="s">
        <v>20</v>
      </c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4"/>
      <c r="DM84" s="72" t="s">
        <v>20</v>
      </c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4"/>
      <c r="DY84" s="72" t="s">
        <v>20</v>
      </c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73"/>
      <c r="EK84" s="74"/>
      <c r="EL84" s="72" t="s">
        <v>20</v>
      </c>
      <c r="EM84" s="73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4"/>
      <c r="EY84" s="290" t="s">
        <v>20</v>
      </c>
      <c r="EZ84" s="291"/>
      <c r="FA84" s="291"/>
      <c r="FB84" s="291"/>
      <c r="FC84" s="291"/>
      <c r="FD84" s="291"/>
      <c r="FE84" s="291"/>
      <c r="FF84" s="291"/>
      <c r="FG84" s="291"/>
      <c r="FH84" s="291"/>
      <c r="FI84" s="291"/>
      <c r="FJ84" s="291"/>
      <c r="FK84" s="292"/>
      <c r="FL84" s="290" t="s">
        <v>20</v>
      </c>
      <c r="FM84" s="291"/>
      <c r="FN84" s="291"/>
      <c r="FO84" s="291"/>
      <c r="FP84" s="291"/>
      <c r="FQ84" s="291"/>
      <c r="FR84" s="291"/>
      <c r="FS84" s="291"/>
      <c r="FT84" s="291"/>
      <c r="FU84" s="291"/>
      <c r="FV84" s="291"/>
      <c r="FW84" s="291"/>
      <c r="FX84" s="297"/>
    </row>
    <row r="85" spans="1:183" s="18" customFormat="1" ht="15" customHeight="1">
      <c r="A85" s="91" t="s">
        <v>40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173"/>
      <c r="AL85" s="174"/>
      <c r="AM85" s="174"/>
      <c r="AN85" s="174"/>
      <c r="AO85" s="174"/>
      <c r="AP85" s="174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65">
        <f>BR86+BR94+BR92</f>
        <v>1514953</v>
      </c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150">
        <f>CJ86+CJ94+CJ92+CJ97</f>
        <v>1357288.07</v>
      </c>
      <c r="CK85" s="151"/>
      <c r="CL85" s="151"/>
      <c r="CM85" s="151"/>
      <c r="CN85" s="151"/>
      <c r="CO85" s="151"/>
      <c r="CP85" s="151"/>
      <c r="CQ85" s="151"/>
      <c r="CR85" s="151"/>
      <c r="CS85" s="151"/>
      <c r="CT85" s="151"/>
      <c r="CU85" s="151"/>
      <c r="CV85" s="152"/>
      <c r="CW85" s="65">
        <f>CW86+CW94</f>
        <v>196325.82</v>
      </c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>
        <v>0</v>
      </c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>
        <v>0</v>
      </c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>
        <f t="shared" ref="EL85:EL96" si="11">CW85</f>
        <v>196325.82</v>
      </c>
      <c r="EM85" s="65"/>
      <c r="EN85" s="65"/>
      <c r="EO85" s="65"/>
      <c r="EP85" s="65"/>
      <c r="EQ85" s="65"/>
      <c r="ER85" s="65"/>
      <c r="ES85" s="65"/>
      <c r="ET85" s="65"/>
      <c r="EU85" s="65"/>
      <c r="EV85" s="65"/>
      <c r="EW85" s="65"/>
      <c r="EX85" s="65"/>
      <c r="EY85" s="294">
        <f t="shared" ref="EY85:EY96" si="12">BR85-CW85</f>
        <v>1318627.18</v>
      </c>
      <c r="EZ85" s="295"/>
      <c r="FA85" s="295"/>
      <c r="FB85" s="295"/>
      <c r="FC85" s="295"/>
      <c r="FD85" s="295"/>
      <c r="FE85" s="295"/>
      <c r="FF85" s="295"/>
      <c r="FG85" s="295"/>
      <c r="FH85" s="295"/>
      <c r="FI85" s="295"/>
      <c r="FJ85" s="295"/>
      <c r="FK85" s="296"/>
      <c r="FL85" s="294">
        <f t="shared" ref="FL85:FL94" si="13">CJ85-CW85</f>
        <v>1160962.25</v>
      </c>
      <c r="FM85" s="295"/>
      <c r="FN85" s="295"/>
      <c r="FO85" s="295"/>
      <c r="FP85" s="295"/>
      <c r="FQ85" s="295"/>
      <c r="FR85" s="295"/>
      <c r="FS85" s="295"/>
      <c r="FT85" s="295"/>
      <c r="FU85" s="295"/>
      <c r="FV85" s="295"/>
      <c r="FW85" s="295"/>
      <c r="FX85" s="298">
        <f t="shared" ref="FX85:FX96" si="14">CV85-DI85</f>
        <v>0</v>
      </c>
    </row>
    <row r="86" spans="1:183" ht="33.75" customHeight="1">
      <c r="A86" s="99" t="s">
        <v>54</v>
      </c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1"/>
      <c r="AH86" s="11"/>
      <c r="AI86" s="11"/>
      <c r="AJ86" s="11"/>
      <c r="AK86" s="16"/>
      <c r="AL86" s="16"/>
      <c r="AM86" s="16"/>
      <c r="AN86" s="16"/>
      <c r="AO86" s="16"/>
      <c r="AP86" s="16"/>
      <c r="AQ86" s="64"/>
      <c r="AR86" s="54"/>
      <c r="AS86" s="54"/>
      <c r="AT86" s="54"/>
      <c r="AU86" s="54"/>
      <c r="AV86" s="64" t="s">
        <v>62</v>
      </c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7"/>
      <c r="BH86" s="64"/>
      <c r="BI86" s="54"/>
      <c r="BJ86" s="54"/>
      <c r="BK86" s="54"/>
      <c r="BL86" s="54"/>
      <c r="BM86" s="64"/>
      <c r="BN86" s="54"/>
      <c r="BO86" s="54"/>
      <c r="BP86" s="54"/>
      <c r="BQ86" s="54"/>
      <c r="BR86" s="66">
        <f>BR87+BR90</f>
        <v>834300</v>
      </c>
      <c r="BS86" s="67"/>
      <c r="BT86" s="67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23"/>
      <c r="CF86" s="23"/>
      <c r="CG86" s="23"/>
      <c r="CH86" s="23"/>
      <c r="CI86" s="24"/>
      <c r="CJ86" s="66">
        <f>CJ87+CJ90</f>
        <v>821122.08000000007</v>
      </c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8"/>
      <c r="CW86" s="66">
        <f>CW87+CW90</f>
        <v>181325.82</v>
      </c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8"/>
      <c r="DM86" s="66">
        <v>0</v>
      </c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24"/>
      <c r="DY86" s="66">
        <v>0</v>
      </c>
      <c r="DZ86" s="67"/>
      <c r="EA86" s="67"/>
      <c r="EB86" s="67"/>
      <c r="EC86" s="67"/>
      <c r="ED86" s="67"/>
      <c r="EE86" s="67"/>
      <c r="EF86" s="67"/>
      <c r="EG86" s="67"/>
      <c r="EH86" s="23"/>
      <c r="EI86" s="23"/>
      <c r="EJ86" s="23"/>
      <c r="EK86" s="24"/>
      <c r="EL86" s="66">
        <f t="shared" si="11"/>
        <v>181325.82</v>
      </c>
      <c r="EM86" s="67"/>
      <c r="EN86" s="67"/>
      <c r="EO86" s="67"/>
      <c r="EP86" s="67"/>
      <c r="EQ86" s="67"/>
      <c r="ER86" s="67"/>
      <c r="ES86" s="67"/>
      <c r="ET86" s="67"/>
      <c r="EU86" s="67"/>
      <c r="EV86" s="67"/>
      <c r="EW86" s="67"/>
      <c r="EX86" s="68"/>
      <c r="EY86" s="66">
        <f t="shared" si="12"/>
        <v>652974.17999999993</v>
      </c>
      <c r="EZ86" s="67"/>
      <c r="FA86" s="67"/>
      <c r="FB86" s="67"/>
      <c r="FC86" s="67"/>
      <c r="FD86" s="67"/>
      <c r="FE86" s="67"/>
      <c r="FF86" s="67"/>
      <c r="FG86" s="67"/>
      <c r="FH86" s="67"/>
      <c r="FI86" s="67"/>
      <c r="FJ86" s="67"/>
      <c r="FK86" s="68"/>
      <c r="FL86" s="66">
        <f t="shared" si="13"/>
        <v>639796.26</v>
      </c>
      <c r="FM86" s="67"/>
      <c r="FN86" s="67"/>
      <c r="FO86" s="67"/>
      <c r="FP86" s="67"/>
      <c r="FQ86" s="67"/>
      <c r="FR86" s="67"/>
      <c r="FS86" s="67"/>
      <c r="FT86" s="67"/>
      <c r="FU86" s="67"/>
      <c r="FV86" s="67"/>
      <c r="FW86" s="67"/>
      <c r="FX86" s="288">
        <f t="shared" si="14"/>
        <v>0</v>
      </c>
      <c r="FY86" s="15"/>
      <c r="FZ86" s="15"/>
      <c r="GA86" s="15"/>
    </row>
    <row r="87" spans="1:183" ht="48" customHeight="1">
      <c r="A87" s="61" t="s">
        <v>148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3"/>
      <c r="AK87" s="16"/>
      <c r="AL87" s="16"/>
      <c r="AM87" s="16"/>
      <c r="AN87" s="16"/>
      <c r="AO87" s="16"/>
      <c r="AP87" s="16"/>
      <c r="AQ87" s="53"/>
      <c r="AR87" s="54"/>
      <c r="AS87" s="54"/>
      <c r="AT87" s="54"/>
      <c r="AU87" s="54"/>
      <c r="AV87" s="53" t="s">
        <v>146</v>
      </c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7"/>
      <c r="BH87" s="53"/>
      <c r="BI87" s="54"/>
      <c r="BJ87" s="54"/>
      <c r="BK87" s="54"/>
      <c r="BL87" s="54"/>
      <c r="BM87" s="53"/>
      <c r="BN87" s="54"/>
      <c r="BO87" s="54"/>
      <c r="BP87" s="54"/>
      <c r="BQ87" s="54"/>
      <c r="BR87" s="49">
        <f>BR88+BR89</f>
        <v>824300</v>
      </c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4"/>
      <c r="CF87" s="4"/>
      <c r="CG87" s="4"/>
      <c r="CH87" s="4"/>
      <c r="CI87" s="5"/>
      <c r="CJ87" s="49">
        <f>CJ88+CJ89</f>
        <v>821122.08000000007</v>
      </c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2"/>
      <c r="CW87" s="49">
        <f>CW88</f>
        <v>181325.82</v>
      </c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2"/>
      <c r="DM87" s="49">
        <v>0</v>
      </c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"/>
      <c r="DY87" s="49">
        <v>0</v>
      </c>
      <c r="DZ87" s="50"/>
      <c r="EA87" s="50"/>
      <c r="EB87" s="50"/>
      <c r="EC87" s="50"/>
      <c r="ED87" s="50"/>
      <c r="EE87" s="50"/>
      <c r="EF87" s="50"/>
      <c r="EG87" s="50"/>
      <c r="EH87" s="4"/>
      <c r="EI87" s="4"/>
      <c r="EJ87" s="4"/>
      <c r="EK87" s="5"/>
      <c r="EL87" s="49">
        <f t="shared" si="11"/>
        <v>181325.82</v>
      </c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2"/>
      <c r="EY87" s="49">
        <f t="shared" si="12"/>
        <v>642974.17999999993</v>
      </c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  <c r="FK87" s="52"/>
      <c r="FL87" s="49">
        <f t="shared" si="13"/>
        <v>639796.26</v>
      </c>
      <c r="FM87" s="50"/>
      <c r="FN87" s="50"/>
      <c r="FO87" s="50"/>
      <c r="FP87" s="50"/>
      <c r="FQ87" s="50"/>
      <c r="FR87" s="50"/>
      <c r="FS87" s="50"/>
      <c r="FT87" s="50"/>
      <c r="FU87" s="50"/>
      <c r="FV87" s="50"/>
      <c r="FW87" s="50"/>
      <c r="FX87" s="51">
        <f t="shared" si="14"/>
        <v>0</v>
      </c>
      <c r="FY87" s="15"/>
      <c r="FZ87" s="15"/>
      <c r="GA87" s="15"/>
    </row>
    <row r="88" spans="1:183" ht="29.25" customHeight="1">
      <c r="A88" s="76" t="s">
        <v>30</v>
      </c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8"/>
      <c r="AK88" s="16"/>
      <c r="AL88" s="16"/>
      <c r="AM88" s="16"/>
      <c r="AN88" s="16"/>
      <c r="AO88" s="16"/>
      <c r="AP88" s="16"/>
      <c r="AQ88" s="53"/>
      <c r="AR88" s="54"/>
      <c r="AS88" s="54"/>
      <c r="AT88" s="54"/>
      <c r="AU88" s="54"/>
      <c r="AV88" s="53" t="s">
        <v>147</v>
      </c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7"/>
      <c r="BH88" s="53" t="s">
        <v>118</v>
      </c>
      <c r="BI88" s="54"/>
      <c r="BJ88" s="54"/>
      <c r="BK88" s="54"/>
      <c r="BL88" s="54"/>
      <c r="BM88" s="53" t="s">
        <v>108</v>
      </c>
      <c r="BN88" s="54"/>
      <c r="BO88" s="54"/>
      <c r="BP88" s="54"/>
      <c r="BQ88" s="54"/>
      <c r="BR88" s="49">
        <v>754300</v>
      </c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4"/>
      <c r="CF88" s="4"/>
      <c r="CG88" s="4"/>
      <c r="CH88" s="4"/>
      <c r="CI88" s="5"/>
      <c r="CJ88" s="49">
        <v>754279.41</v>
      </c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2"/>
      <c r="CW88" s="49">
        <v>181325.82</v>
      </c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2"/>
      <c r="DM88" s="49">
        <v>0</v>
      </c>
      <c r="DN88" s="50"/>
      <c r="DO88" s="50"/>
      <c r="DP88" s="50"/>
      <c r="DQ88" s="50"/>
      <c r="DR88" s="50"/>
      <c r="DS88" s="50"/>
      <c r="DT88" s="50"/>
      <c r="DU88" s="50"/>
      <c r="DV88" s="50"/>
      <c r="DW88" s="50"/>
      <c r="DX88" s="5"/>
      <c r="DY88" s="49">
        <v>0</v>
      </c>
      <c r="DZ88" s="50"/>
      <c r="EA88" s="50"/>
      <c r="EB88" s="50"/>
      <c r="EC88" s="50"/>
      <c r="ED88" s="50"/>
      <c r="EE88" s="50"/>
      <c r="EF88" s="50"/>
      <c r="EG88" s="50"/>
      <c r="EH88" s="4"/>
      <c r="EI88" s="4"/>
      <c r="EJ88" s="4"/>
      <c r="EK88" s="5"/>
      <c r="EL88" s="49">
        <f t="shared" si="11"/>
        <v>181325.82</v>
      </c>
      <c r="EM88" s="50"/>
      <c r="EN88" s="50"/>
      <c r="EO88" s="50"/>
      <c r="EP88" s="50"/>
      <c r="EQ88" s="50"/>
      <c r="ER88" s="50"/>
      <c r="ES88" s="50"/>
      <c r="ET88" s="50"/>
      <c r="EU88" s="50"/>
      <c r="EV88" s="50"/>
      <c r="EW88" s="50"/>
      <c r="EX88" s="52"/>
      <c r="EY88" s="49">
        <f t="shared" si="12"/>
        <v>572974.17999999993</v>
      </c>
      <c r="EZ88" s="50"/>
      <c r="FA88" s="50"/>
      <c r="FB88" s="50"/>
      <c r="FC88" s="50"/>
      <c r="FD88" s="50"/>
      <c r="FE88" s="50"/>
      <c r="FF88" s="50"/>
      <c r="FG88" s="50"/>
      <c r="FH88" s="50"/>
      <c r="FI88" s="50"/>
      <c r="FJ88" s="50"/>
      <c r="FK88" s="52"/>
      <c r="FL88" s="49">
        <f t="shared" si="13"/>
        <v>572953.59000000008</v>
      </c>
      <c r="FM88" s="50"/>
      <c r="FN88" s="50"/>
      <c r="FO88" s="50"/>
      <c r="FP88" s="50"/>
      <c r="FQ88" s="50"/>
      <c r="FR88" s="50"/>
      <c r="FS88" s="50"/>
      <c r="FT88" s="50"/>
      <c r="FU88" s="50"/>
      <c r="FV88" s="50"/>
      <c r="FW88" s="50"/>
      <c r="FX88" s="51">
        <f t="shared" si="14"/>
        <v>0</v>
      </c>
      <c r="FY88" s="15"/>
      <c r="FZ88" s="15"/>
      <c r="GA88" s="15"/>
    </row>
    <row r="89" spans="1:183" ht="29.25" customHeight="1">
      <c r="A89" s="76" t="s">
        <v>177</v>
      </c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8"/>
      <c r="AK89" s="16"/>
      <c r="AL89" s="16"/>
      <c r="AM89" s="16"/>
      <c r="AN89" s="16"/>
      <c r="AO89" s="16"/>
      <c r="AP89" s="16"/>
      <c r="AQ89" s="53"/>
      <c r="AR89" s="54"/>
      <c r="AS89" s="54"/>
      <c r="AT89" s="54"/>
      <c r="AU89" s="54"/>
      <c r="AV89" s="53" t="s">
        <v>147</v>
      </c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7"/>
      <c r="BH89" s="53" t="s">
        <v>121</v>
      </c>
      <c r="BI89" s="54"/>
      <c r="BJ89" s="54"/>
      <c r="BK89" s="54"/>
      <c r="BL89" s="54"/>
      <c r="BM89" s="53" t="s">
        <v>108</v>
      </c>
      <c r="BN89" s="54"/>
      <c r="BO89" s="54"/>
      <c r="BP89" s="54"/>
      <c r="BQ89" s="54"/>
      <c r="BR89" s="49">
        <v>70000</v>
      </c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4"/>
      <c r="CF89" s="4"/>
      <c r="CG89" s="4"/>
      <c r="CH89" s="4"/>
      <c r="CI89" s="5"/>
      <c r="CJ89" s="49">
        <v>66842.67</v>
      </c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2"/>
      <c r="CW89" s="49">
        <v>181325.82</v>
      </c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2"/>
      <c r="DM89" s="49">
        <v>0</v>
      </c>
      <c r="DN89" s="50"/>
      <c r="DO89" s="50"/>
      <c r="DP89" s="50"/>
      <c r="DQ89" s="50"/>
      <c r="DR89" s="50"/>
      <c r="DS89" s="50"/>
      <c r="DT89" s="50"/>
      <c r="DU89" s="50"/>
      <c r="DV89" s="50"/>
      <c r="DW89" s="50"/>
      <c r="DX89" s="5"/>
      <c r="DY89" s="49">
        <v>0</v>
      </c>
      <c r="DZ89" s="50"/>
      <c r="EA89" s="50"/>
      <c r="EB89" s="50"/>
      <c r="EC89" s="50"/>
      <c r="ED89" s="50"/>
      <c r="EE89" s="50"/>
      <c r="EF89" s="50"/>
      <c r="EG89" s="50"/>
      <c r="EH89" s="4"/>
      <c r="EI89" s="4"/>
      <c r="EJ89" s="4"/>
      <c r="EK89" s="5"/>
      <c r="EL89" s="49">
        <f>CW89</f>
        <v>181325.82</v>
      </c>
      <c r="EM89" s="50"/>
      <c r="EN89" s="50"/>
      <c r="EO89" s="50"/>
      <c r="EP89" s="50"/>
      <c r="EQ89" s="50"/>
      <c r="ER89" s="50"/>
      <c r="ES89" s="50"/>
      <c r="ET89" s="50"/>
      <c r="EU89" s="50"/>
      <c r="EV89" s="50"/>
      <c r="EW89" s="50"/>
      <c r="EX89" s="52"/>
      <c r="EY89" s="49">
        <f>BR89-CW89</f>
        <v>-111325.82</v>
      </c>
      <c r="EZ89" s="50"/>
      <c r="FA89" s="50"/>
      <c r="FB89" s="50"/>
      <c r="FC89" s="50"/>
      <c r="FD89" s="50"/>
      <c r="FE89" s="50"/>
      <c r="FF89" s="50"/>
      <c r="FG89" s="50"/>
      <c r="FH89" s="50"/>
      <c r="FI89" s="50"/>
      <c r="FJ89" s="50"/>
      <c r="FK89" s="52"/>
      <c r="FL89" s="49">
        <f>CJ89-CW89</f>
        <v>-114483.15000000001</v>
      </c>
      <c r="FM89" s="50"/>
      <c r="FN89" s="50"/>
      <c r="FO89" s="50"/>
      <c r="FP89" s="50"/>
      <c r="FQ89" s="50"/>
      <c r="FR89" s="50"/>
      <c r="FS89" s="50"/>
      <c r="FT89" s="50"/>
      <c r="FU89" s="50"/>
      <c r="FV89" s="50"/>
      <c r="FW89" s="50"/>
      <c r="FX89" s="51">
        <f>CV89-DI89</f>
        <v>0</v>
      </c>
      <c r="FY89" s="15"/>
      <c r="FZ89" s="15"/>
      <c r="GA89" s="15"/>
    </row>
    <row r="90" spans="1:183" ht="27.75" customHeight="1">
      <c r="A90" s="61" t="s">
        <v>178</v>
      </c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3"/>
      <c r="AK90" s="16"/>
      <c r="AL90" s="16"/>
      <c r="AM90" s="16"/>
      <c r="AN90" s="16"/>
      <c r="AO90" s="16"/>
      <c r="AP90" s="16"/>
      <c r="AQ90" s="53"/>
      <c r="AR90" s="54"/>
      <c r="AS90" s="54"/>
      <c r="AT90" s="54"/>
      <c r="AU90" s="54"/>
      <c r="AV90" s="53" t="s">
        <v>179</v>
      </c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7"/>
      <c r="BH90" s="53"/>
      <c r="BI90" s="54"/>
      <c r="BJ90" s="54"/>
      <c r="BK90" s="54"/>
      <c r="BL90" s="54"/>
      <c r="BM90" s="53"/>
      <c r="BN90" s="54"/>
      <c r="BO90" s="54"/>
      <c r="BP90" s="54"/>
      <c r="BQ90" s="54"/>
      <c r="BR90" s="49">
        <f>BR91</f>
        <v>10000</v>
      </c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4"/>
      <c r="CF90" s="4"/>
      <c r="CG90" s="4"/>
      <c r="CH90" s="4"/>
      <c r="CI90" s="5"/>
      <c r="CJ90" s="49">
        <f>CJ91</f>
        <v>0</v>
      </c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2"/>
      <c r="CW90" s="49">
        <f>CW91</f>
        <v>0</v>
      </c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2"/>
      <c r="DM90" s="49">
        <v>0</v>
      </c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"/>
      <c r="DY90" s="49">
        <v>0</v>
      </c>
      <c r="DZ90" s="50"/>
      <c r="EA90" s="50"/>
      <c r="EB90" s="50"/>
      <c r="EC90" s="50"/>
      <c r="ED90" s="50"/>
      <c r="EE90" s="50"/>
      <c r="EF90" s="50"/>
      <c r="EG90" s="50"/>
      <c r="EH90" s="4"/>
      <c r="EI90" s="4"/>
      <c r="EJ90" s="4"/>
      <c r="EK90" s="5"/>
      <c r="EL90" s="49">
        <f>CW90</f>
        <v>0</v>
      </c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2"/>
      <c r="EY90" s="49">
        <f>BR90-CW90</f>
        <v>10000</v>
      </c>
      <c r="EZ90" s="50"/>
      <c r="FA90" s="50"/>
      <c r="FB90" s="50"/>
      <c r="FC90" s="50"/>
      <c r="FD90" s="50"/>
      <c r="FE90" s="50"/>
      <c r="FF90" s="50"/>
      <c r="FG90" s="50"/>
      <c r="FH90" s="50"/>
      <c r="FI90" s="50"/>
      <c r="FJ90" s="50"/>
      <c r="FK90" s="52"/>
      <c r="FL90" s="49">
        <f>CJ90-CW90</f>
        <v>0</v>
      </c>
      <c r="FM90" s="50"/>
      <c r="FN90" s="50"/>
      <c r="FO90" s="50"/>
      <c r="FP90" s="50"/>
      <c r="FQ90" s="50"/>
      <c r="FR90" s="50"/>
      <c r="FS90" s="50"/>
      <c r="FT90" s="50"/>
      <c r="FU90" s="50"/>
      <c r="FV90" s="50"/>
      <c r="FW90" s="50"/>
      <c r="FX90" s="51">
        <f>CV90-DI90</f>
        <v>0</v>
      </c>
      <c r="FY90" s="15"/>
      <c r="FZ90" s="15"/>
      <c r="GA90" s="15"/>
    </row>
    <row r="91" spans="1:183" ht="25.5" customHeight="1">
      <c r="A91" s="61" t="s">
        <v>178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3"/>
      <c r="AK91" s="16"/>
      <c r="AL91" s="16"/>
      <c r="AM91" s="16"/>
      <c r="AN91" s="16"/>
      <c r="AO91" s="16"/>
      <c r="AP91" s="16"/>
      <c r="AQ91" s="53"/>
      <c r="AR91" s="54"/>
      <c r="AS91" s="54"/>
      <c r="AT91" s="54"/>
      <c r="AU91" s="54"/>
      <c r="AV91" s="53" t="s">
        <v>179</v>
      </c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7"/>
      <c r="BH91" s="53" t="s">
        <v>119</v>
      </c>
      <c r="BI91" s="54"/>
      <c r="BJ91" s="54"/>
      <c r="BK91" s="54"/>
      <c r="BL91" s="54"/>
      <c r="BM91" s="53" t="s">
        <v>108</v>
      </c>
      <c r="BN91" s="54"/>
      <c r="BO91" s="54"/>
      <c r="BP91" s="54"/>
      <c r="BQ91" s="54"/>
      <c r="BR91" s="49">
        <v>10000</v>
      </c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4"/>
      <c r="CF91" s="4"/>
      <c r="CG91" s="4"/>
      <c r="CH91" s="4"/>
      <c r="CI91" s="5"/>
      <c r="CJ91" s="49">
        <f>CW91</f>
        <v>0</v>
      </c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2"/>
      <c r="CW91" s="49">
        <v>0</v>
      </c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2"/>
      <c r="DM91" s="49">
        <v>0</v>
      </c>
      <c r="DN91" s="50"/>
      <c r="DO91" s="50"/>
      <c r="DP91" s="50"/>
      <c r="DQ91" s="50"/>
      <c r="DR91" s="50"/>
      <c r="DS91" s="50"/>
      <c r="DT91" s="50"/>
      <c r="DU91" s="50"/>
      <c r="DV91" s="50"/>
      <c r="DW91" s="50"/>
      <c r="DX91" s="5"/>
      <c r="DY91" s="49">
        <v>0</v>
      </c>
      <c r="DZ91" s="50"/>
      <c r="EA91" s="50"/>
      <c r="EB91" s="50"/>
      <c r="EC91" s="50"/>
      <c r="ED91" s="50"/>
      <c r="EE91" s="50"/>
      <c r="EF91" s="50"/>
      <c r="EG91" s="50"/>
      <c r="EH91" s="4"/>
      <c r="EI91" s="4"/>
      <c r="EJ91" s="4"/>
      <c r="EK91" s="5"/>
      <c r="EL91" s="49">
        <f>CW91</f>
        <v>0</v>
      </c>
      <c r="EM91" s="50"/>
      <c r="EN91" s="50"/>
      <c r="EO91" s="50"/>
      <c r="EP91" s="50"/>
      <c r="EQ91" s="50"/>
      <c r="ER91" s="50"/>
      <c r="ES91" s="50"/>
      <c r="ET91" s="50"/>
      <c r="EU91" s="50"/>
      <c r="EV91" s="50"/>
      <c r="EW91" s="50"/>
      <c r="EX91" s="52"/>
      <c r="EY91" s="49">
        <f>BR91-CW91</f>
        <v>10000</v>
      </c>
      <c r="EZ91" s="50"/>
      <c r="FA91" s="50"/>
      <c r="FB91" s="50"/>
      <c r="FC91" s="50"/>
      <c r="FD91" s="50"/>
      <c r="FE91" s="50"/>
      <c r="FF91" s="50"/>
      <c r="FG91" s="50"/>
      <c r="FH91" s="50"/>
      <c r="FI91" s="50"/>
      <c r="FJ91" s="50"/>
      <c r="FK91" s="52"/>
      <c r="FL91" s="49">
        <f>CJ91-CW91</f>
        <v>0</v>
      </c>
      <c r="FM91" s="50"/>
      <c r="FN91" s="50"/>
      <c r="FO91" s="50"/>
      <c r="FP91" s="50"/>
      <c r="FQ91" s="50"/>
      <c r="FR91" s="50"/>
      <c r="FS91" s="50"/>
      <c r="FT91" s="50"/>
      <c r="FU91" s="50"/>
      <c r="FV91" s="50"/>
      <c r="FW91" s="50"/>
      <c r="FX91" s="51">
        <f>CV91-DI91</f>
        <v>0</v>
      </c>
      <c r="FY91" s="15"/>
      <c r="FZ91" s="15"/>
      <c r="GA91" s="15"/>
    </row>
    <row r="92" spans="1:183" ht="33.75" customHeight="1">
      <c r="A92" s="99" t="s">
        <v>75</v>
      </c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1"/>
      <c r="AH92" s="11"/>
      <c r="AI92" s="11"/>
      <c r="AJ92" s="11"/>
      <c r="AK92" s="16"/>
      <c r="AL92" s="16"/>
      <c r="AM92" s="16"/>
      <c r="AN92" s="16"/>
      <c r="AO92" s="16"/>
      <c r="AP92" s="16"/>
      <c r="AQ92" s="64"/>
      <c r="AR92" s="54"/>
      <c r="AS92" s="54"/>
      <c r="AT92" s="54"/>
      <c r="AU92" s="54"/>
      <c r="AV92" s="64" t="s">
        <v>181</v>
      </c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7"/>
      <c r="BH92" s="64"/>
      <c r="BI92" s="54"/>
      <c r="BJ92" s="54"/>
      <c r="BK92" s="54"/>
      <c r="BL92" s="54"/>
      <c r="BM92" s="64"/>
      <c r="BN92" s="54"/>
      <c r="BO92" s="54"/>
      <c r="BP92" s="54"/>
      <c r="BQ92" s="54"/>
      <c r="BR92" s="58">
        <f>BR93</f>
        <v>21000</v>
      </c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6"/>
      <c r="CF92" s="6"/>
      <c r="CG92" s="6"/>
      <c r="CH92" s="6"/>
      <c r="CI92" s="7"/>
      <c r="CJ92" s="58">
        <f>CJ93</f>
        <v>21000</v>
      </c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60"/>
      <c r="CW92" s="58">
        <f>CW93+CW94</f>
        <v>15000</v>
      </c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60"/>
      <c r="DM92" s="58">
        <v>0</v>
      </c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7"/>
      <c r="DY92" s="58">
        <v>0</v>
      </c>
      <c r="DZ92" s="59"/>
      <c r="EA92" s="59"/>
      <c r="EB92" s="59"/>
      <c r="EC92" s="59"/>
      <c r="ED92" s="59"/>
      <c r="EE92" s="59"/>
      <c r="EF92" s="59"/>
      <c r="EG92" s="59"/>
      <c r="EH92" s="6"/>
      <c r="EI92" s="6"/>
      <c r="EJ92" s="6"/>
      <c r="EK92" s="7"/>
      <c r="EL92" s="58">
        <f>CW92</f>
        <v>15000</v>
      </c>
      <c r="EM92" s="59"/>
      <c r="EN92" s="59"/>
      <c r="EO92" s="59"/>
      <c r="EP92" s="59"/>
      <c r="EQ92" s="59"/>
      <c r="ER92" s="59"/>
      <c r="ES92" s="59"/>
      <c r="ET92" s="59"/>
      <c r="EU92" s="59"/>
      <c r="EV92" s="59"/>
      <c r="EW92" s="59"/>
      <c r="EX92" s="60"/>
      <c r="EY92" s="58">
        <f>BR92-CW92</f>
        <v>6000</v>
      </c>
      <c r="EZ92" s="59"/>
      <c r="FA92" s="59"/>
      <c r="FB92" s="59"/>
      <c r="FC92" s="59"/>
      <c r="FD92" s="59"/>
      <c r="FE92" s="59"/>
      <c r="FF92" s="59"/>
      <c r="FG92" s="59"/>
      <c r="FH92" s="59"/>
      <c r="FI92" s="59"/>
      <c r="FJ92" s="59"/>
      <c r="FK92" s="60"/>
      <c r="FL92" s="58">
        <f>CJ92-CW92</f>
        <v>6000</v>
      </c>
      <c r="FM92" s="59"/>
      <c r="FN92" s="59"/>
      <c r="FO92" s="59"/>
      <c r="FP92" s="59"/>
      <c r="FQ92" s="59"/>
      <c r="FR92" s="59"/>
      <c r="FS92" s="59"/>
      <c r="FT92" s="59"/>
      <c r="FU92" s="59"/>
      <c r="FV92" s="59"/>
      <c r="FW92" s="59"/>
      <c r="FX92" s="175">
        <f>CV92-DI92</f>
        <v>0</v>
      </c>
      <c r="FY92" s="15"/>
      <c r="FZ92" s="15"/>
      <c r="GA92" s="15"/>
    </row>
    <row r="93" spans="1:183" ht="24" customHeight="1">
      <c r="A93" s="61" t="s">
        <v>180</v>
      </c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3"/>
      <c r="AK93" s="16"/>
      <c r="AL93" s="16"/>
      <c r="AM93" s="16"/>
      <c r="AN93" s="16"/>
      <c r="AO93" s="16"/>
      <c r="AP93" s="16"/>
      <c r="AQ93" s="53"/>
      <c r="AR93" s="54"/>
      <c r="AS93" s="54"/>
      <c r="AT93" s="54"/>
      <c r="AU93" s="54"/>
      <c r="AV93" s="53" t="s">
        <v>182</v>
      </c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7"/>
      <c r="BH93" s="53" t="s">
        <v>121</v>
      </c>
      <c r="BI93" s="54"/>
      <c r="BJ93" s="54"/>
      <c r="BK93" s="54"/>
      <c r="BL93" s="54"/>
      <c r="BM93" s="53" t="s">
        <v>108</v>
      </c>
      <c r="BN93" s="54"/>
      <c r="BO93" s="54"/>
      <c r="BP93" s="54"/>
      <c r="BQ93" s="54"/>
      <c r="BR93" s="49">
        <v>21000</v>
      </c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4"/>
      <c r="CF93" s="4"/>
      <c r="CG93" s="4"/>
      <c r="CH93" s="4"/>
      <c r="CI93" s="5"/>
      <c r="CJ93" s="49">
        <v>21000</v>
      </c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2"/>
      <c r="CW93" s="49">
        <v>0</v>
      </c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2"/>
      <c r="DM93" s="49">
        <v>0</v>
      </c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"/>
      <c r="DY93" s="49">
        <v>0</v>
      </c>
      <c r="DZ93" s="50"/>
      <c r="EA93" s="50"/>
      <c r="EB93" s="50"/>
      <c r="EC93" s="50"/>
      <c r="ED93" s="50"/>
      <c r="EE93" s="50"/>
      <c r="EF93" s="50"/>
      <c r="EG93" s="50"/>
      <c r="EH93" s="4"/>
      <c r="EI93" s="4"/>
      <c r="EJ93" s="4"/>
      <c r="EK93" s="5"/>
      <c r="EL93" s="49">
        <f>CW93</f>
        <v>0</v>
      </c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2"/>
      <c r="EY93" s="49">
        <f>BR93-CW93</f>
        <v>21000</v>
      </c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2"/>
      <c r="FL93" s="49">
        <f>CJ93-CW93</f>
        <v>21000</v>
      </c>
      <c r="FM93" s="50"/>
      <c r="FN93" s="50"/>
      <c r="FO93" s="50"/>
      <c r="FP93" s="50"/>
      <c r="FQ93" s="50"/>
      <c r="FR93" s="50"/>
      <c r="FS93" s="50"/>
      <c r="FT93" s="50"/>
      <c r="FU93" s="50"/>
      <c r="FV93" s="50"/>
      <c r="FW93" s="50"/>
      <c r="FX93" s="51">
        <f>CV93-DI93</f>
        <v>0</v>
      </c>
      <c r="FY93" s="15"/>
      <c r="FZ93" s="15"/>
      <c r="GA93" s="15"/>
    </row>
    <row r="94" spans="1:183" ht="33.75" customHeight="1">
      <c r="A94" s="99" t="s">
        <v>75</v>
      </c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1"/>
      <c r="AH94" s="11"/>
      <c r="AI94" s="11"/>
      <c r="AJ94" s="11"/>
      <c r="AK94" s="16"/>
      <c r="AL94" s="16"/>
      <c r="AM94" s="16"/>
      <c r="AN94" s="16"/>
      <c r="AO94" s="16"/>
      <c r="AP94" s="16"/>
      <c r="AQ94" s="64"/>
      <c r="AR94" s="54"/>
      <c r="AS94" s="54"/>
      <c r="AT94" s="54"/>
      <c r="AU94" s="54"/>
      <c r="AV94" s="64" t="s">
        <v>76</v>
      </c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7"/>
      <c r="BH94" s="64"/>
      <c r="BI94" s="54"/>
      <c r="BJ94" s="54"/>
      <c r="BK94" s="54"/>
      <c r="BL94" s="54"/>
      <c r="BM94" s="64"/>
      <c r="BN94" s="54"/>
      <c r="BO94" s="54"/>
      <c r="BP94" s="54"/>
      <c r="BQ94" s="54"/>
      <c r="BR94" s="58">
        <f>BR95+BR97+BR99</f>
        <v>659653</v>
      </c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6"/>
      <c r="CF94" s="6"/>
      <c r="CG94" s="6"/>
      <c r="CH94" s="6"/>
      <c r="CI94" s="7"/>
      <c r="CJ94" s="58">
        <f>CJ95</f>
        <v>0</v>
      </c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60"/>
      <c r="CW94" s="58">
        <f>CW95</f>
        <v>15000</v>
      </c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60"/>
      <c r="DM94" s="58">
        <v>0</v>
      </c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7"/>
      <c r="DY94" s="58">
        <v>0</v>
      </c>
      <c r="DZ94" s="59"/>
      <c r="EA94" s="59"/>
      <c r="EB94" s="59"/>
      <c r="EC94" s="59"/>
      <c r="ED94" s="59"/>
      <c r="EE94" s="59"/>
      <c r="EF94" s="59"/>
      <c r="EG94" s="59"/>
      <c r="EH94" s="6"/>
      <c r="EI94" s="6"/>
      <c r="EJ94" s="6"/>
      <c r="EK94" s="7"/>
      <c r="EL94" s="58">
        <f t="shared" si="11"/>
        <v>15000</v>
      </c>
      <c r="EM94" s="59"/>
      <c r="EN94" s="59"/>
      <c r="EO94" s="59"/>
      <c r="EP94" s="59"/>
      <c r="EQ94" s="59"/>
      <c r="ER94" s="59"/>
      <c r="ES94" s="59"/>
      <c r="ET94" s="59"/>
      <c r="EU94" s="59"/>
      <c r="EV94" s="59"/>
      <c r="EW94" s="59"/>
      <c r="EX94" s="60"/>
      <c r="EY94" s="58">
        <f t="shared" si="12"/>
        <v>644653</v>
      </c>
      <c r="EZ94" s="59"/>
      <c r="FA94" s="59"/>
      <c r="FB94" s="59"/>
      <c r="FC94" s="59"/>
      <c r="FD94" s="59"/>
      <c r="FE94" s="59"/>
      <c r="FF94" s="59"/>
      <c r="FG94" s="59"/>
      <c r="FH94" s="59"/>
      <c r="FI94" s="59"/>
      <c r="FJ94" s="59"/>
      <c r="FK94" s="60"/>
      <c r="FL94" s="58">
        <f t="shared" si="13"/>
        <v>-15000</v>
      </c>
      <c r="FM94" s="59"/>
      <c r="FN94" s="59"/>
      <c r="FO94" s="59"/>
      <c r="FP94" s="59"/>
      <c r="FQ94" s="59"/>
      <c r="FR94" s="59"/>
      <c r="FS94" s="59"/>
      <c r="FT94" s="59"/>
      <c r="FU94" s="59"/>
      <c r="FV94" s="59"/>
      <c r="FW94" s="59"/>
      <c r="FX94" s="175">
        <f t="shared" si="14"/>
        <v>0</v>
      </c>
      <c r="FY94" s="15"/>
      <c r="FZ94" s="15"/>
      <c r="GA94" s="15"/>
    </row>
    <row r="95" spans="1:183" ht="51.75" customHeight="1">
      <c r="A95" s="61" t="s">
        <v>150</v>
      </c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3"/>
      <c r="AK95" s="16"/>
      <c r="AL95" s="16"/>
      <c r="AM95" s="16"/>
      <c r="AN95" s="16"/>
      <c r="AO95" s="16"/>
      <c r="AP95" s="16"/>
      <c r="AQ95" s="53"/>
      <c r="AR95" s="54"/>
      <c r="AS95" s="54"/>
      <c r="AT95" s="54"/>
      <c r="AU95" s="54"/>
      <c r="AV95" s="53" t="s">
        <v>149</v>
      </c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7"/>
      <c r="BH95" s="53"/>
      <c r="BI95" s="54"/>
      <c r="BJ95" s="54"/>
      <c r="BK95" s="54"/>
      <c r="BL95" s="54"/>
      <c r="BM95" s="53"/>
      <c r="BN95" s="54"/>
      <c r="BO95" s="54"/>
      <c r="BP95" s="54"/>
      <c r="BQ95" s="54"/>
      <c r="BR95" s="49">
        <f>BR96</f>
        <v>112653</v>
      </c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4"/>
      <c r="CF95" s="4"/>
      <c r="CG95" s="4"/>
      <c r="CH95" s="4"/>
      <c r="CI95" s="5"/>
      <c r="CJ95" s="49">
        <f>CJ96</f>
        <v>0</v>
      </c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2"/>
      <c r="CW95" s="49">
        <f>CW96</f>
        <v>15000</v>
      </c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2"/>
      <c r="DM95" s="49">
        <v>0</v>
      </c>
      <c r="DN95" s="50"/>
      <c r="DO95" s="50"/>
      <c r="DP95" s="50"/>
      <c r="DQ95" s="50"/>
      <c r="DR95" s="50"/>
      <c r="DS95" s="50"/>
      <c r="DT95" s="50"/>
      <c r="DU95" s="50"/>
      <c r="DV95" s="50"/>
      <c r="DW95" s="50"/>
      <c r="DX95" s="5"/>
      <c r="DY95" s="49">
        <v>0</v>
      </c>
      <c r="DZ95" s="50"/>
      <c r="EA95" s="50"/>
      <c r="EB95" s="50"/>
      <c r="EC95" s="50"/>
      <c r="ED95" s="50"/>
      <c r="EE95" s="50"/>
      <c r="EF95" s="50"/>
      <c r="EG95" s="50"/>
      <c r="EH95" s="4"/>
      <c r="EI95" s="4"/>
      <c r="EJ95" s="4"/>
      <c r="EK95" s="5"/>
      <c r="EL95" s="49">
        <f t="shared" si="11"/>
        <v>15000</v>
      </c>
      <c r="EM95" s="50"/>
      <c r="EN95" s="50"/>
      <c r="EO95" s="50"/>
      <c r="EP95" s="50"/>
      <c r="EQ95" s="50"/>
      <c r="ER95" s="50"/>
      <c r="ES95" s="50"/>
      <c r="ET95" s="50"/>
      <c r="EU95" s="50"/>
      <c r="EV95" s="50"/>
      <c r="EW95" s="50"/>
      <c r="EX95" s="52"/>
      <c r="EY95" s="49">
        <f t="shared" si="12"/>
        <v>97653</v>
      </c>
      <c r="EZ95" s="50"/>
      <c r="FA95" s="50"/>
      <c r="FB95" s="50"/>
      <c r="FC95" s="50"/>
      <c r="FD95" s="50"/>
      <c r="FE95" s="50"/>
      <c r="FF95" s="50"/>
      <c r="FG95" s="50"/>
      <c r="FH95" s="50"/>
      <c r="FI95" s="50"/>
      <c r="FJ95" s="50"/>
      <c r="FK95" s="52"/>
      <c r="FL95" s="49">
        <f>CJ95-CW95</f>
        <v>-15000</v>
      </c>
      <c r="FM95" s="50"/>
      <c r="FN95" s="50"/>
      <c r="FO95" s="50"/>
      <c r="FP95" s="50"/>
      <c r="FQ95" s="50"/>
      <c r="FR95" s="50"/>
      <c r="FS95" s="50"/>
      <c r="FT95" s="50"/>
      <c r="FU95" s="50"/>
      <c r="FV95" s="50"/>
      <c r="FW95" s="50"/>
      <c r="FX95" s="51">
        <f t="shared" si="14"/>
        <v>0</v>
      </c>
      <c r="FY95" s="15"/>
      <c r="FZ95" s="15"/>
      <c r="GA95" s="15"/>
    </row>
    <row r="96" spans="1:183" ht="24.75" customHeight="1">
      <c r="A96" s="55" t="s">
        <v>77</v>
      </c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16"/>
      <c r="AL96" s="16"/>
      <c r="AM96" s="16"/>
      <c r="AN96" s="16"/>
      <c r="AO96" s="16"/>
      <c r="AP96" s="16"/>
      <c r="AQ96" s="53"/>
      <c r="AR96" s="54"/>
      <c r="AS96" s="54"/>
      <c r="AT96" s="54"/>
      <c r="AU96" s="54"/>
      <c r="AV96" s="53" t="s">
        <v>149</v>
      </c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7"/>
      <c r="BH96" s="53" t="s">
        <v>120</v>
      </c>
      <c r="BI96" s="54"/>
      <c r="BJ96" s="54"/>
      <c r="BK96" s="54"/>
      <c r="BL96" s="54"/>
      <c r="BM96" s="53" t="s">
        <v>108</v>
      </c>
      <c r="BN96" s="54"/>
      <c r="BO96" s="54"/>
      <c r="BP96" s="54"/>
      <c r="BQ96" s="54"/>
      <c r="BR96" s="49">
        <v>112653</v>
      </c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4"/>
      <c r="CF96" s="4"/>
      <c r="CG96" s="4"/>
      <c r="CH96" s="4"/>
      <c r="CI96" s="5"/>
      <c r="CJ96" s="49">
        <v>0</v>
      </c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2"/>
      <c r="CW96" s="49">
        <v>15000</v>
      </c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2"/>
      <c r="DM96" s="49">
        <v>0</v>
      </c>
      <c r="DN96" s="50"/>
      <c r="DO96" s="50"/>
      <c r="DP96" s="50"/>
      <c r="DQ96" s="50"/>
      <c r="DR96" s="50"/>
      <c r="DS96" s="50"/>
      <c r="DT96" s="50"/>
      <c r="DU96" s="50"/>
      <c r="DV96" s="50"/>
      <c r="DW96" s="50"/>
      <c r="DX96" s="5"/>
      <c r="DY96" s="49">
        <v>0</v>
      </c>
      <c r="DZ96" s="50"/>
      <c r="EA96" s="50"/>
      <c r="EB96" s="50"/>
      <c r="EC96" s="50"/>
      <c r="ED96" s="50"/>
      <c r="EE96" s="50"/>
      <c r="EF96" s="50"/>
      <c r="EG96" s="50"/>
      <c r="EH96" s="4"/>
      <c r="EI96" s="4"/>
      <c r="EJ96" s="4"/>
      <c r="EK96" s="5"/>
      <c r="EL96" s="49">
        <f t="shared" si="11"/>
        <v>15000</v>
      </c>
      <c r="EM96" s="50"/>
      <c r="EN96" s="50"/>
      <c r="EO96" s="50"/>
      <c r="EP96" s="50"/>
      <c r="EQ96" s="50"/>
      <c r="ER96" s="50"/>
      <c r="ES96" s="50"/>
      <c r="ET96" s="50"/>
      <c r="EU96" s="50"/>
      <c r="EV96" s="50"/>
      <c r="EW96" s="50"/>
      <c r="EX96" s="52"/>
      <c r="EY96" s="49">
        <f t="shared" si="12"/>
        <v>97653</v>
      </c>
      <c r="EZ96" s="50"/>
      <c r="FA96" s="50"/>
      <c r="FB96" s="50"/>
      <c r="FC96" s="50"/>
      <c r="FD96" s="50"/>
      <c r="FE96" s="50"/>
      <c r="FF96" s="50"/>
      <c r="FG96" s="50"/>
      <c r="FH96" s="50"/>
      <c r="FI96" s="50"/>
      <c r="FJ96" s="50"/>
      <c r="FK96" s="52"/>
      <c r="FL96" s="49">
        <f>CJ96-CW96</f>
        <v>-15000</v>
      </c>
      <c r="FM96" s="50"/>
      <c r="FN96" s="50"/>
      <c r="FO96" s="50"/>
      <c r="FP96" s="50"/>
      <c r="FQ96" s="50"/>
      <c r="FR96" s="50"/>
      <c r="FS96" s="50"/>
      <c r="FT96" s="50"/>
      <c r="FU96" s="50"/>
      <c r="FV96" s="50"/>
      <c r="FW96" s="50"/>
      <c r="FX96" s="51">
        <f t="shared" si="14"/>
        <v>0</v>
      </c>
      <c r="FY96" s="15"/>
      <c r="FZ96" s="15"/>
      <c r="GA96" s="15"/>
    </row>
    <row r="97" spans="1:183" ht="33.75" customHeight="1">
      <c r="A97" s="61" t="s">
        <v>177</v>
      </c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3"/>
      <c r="AK97" s="16"/>
      <c r="AL97" s="16"/>
      <c r="AM97" s="16"/>
      <c r="AN97" s="16"/>
      <c r="AO97" s="16"/>
      <c r="AP97" s="16"/>
      <c r="AQ97" s="53"/>
      <c r="AR97" s="54"/>
      <c r="AS97" s="54"/>
      <c r="AT97" s="54"/>
      <c r="AU97" s="54"/>
      <c r="AV97" s="53" t="s">
        <v>183</v>
      </c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7"/>
      <c r="BH97" s="53"/>
      <c r="BI97" s="54"/>
      <c r="BJ97" s="54"/>
      <c r="BK97" s="54"/>
      <c r="BL97" s="54"/>
      <c r="BM97" s="53"/>
      <c r="BN97" s="54"/>
      <c r="BO97" s="54"/>
      <c r="BP97" s="54"/>
      <c r="BQ97" s="54"/>
      <c r="BR97" s="49">
        <f>BR98</f>
        <v>536000</v>
      </c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4"/>
      <c r="CF97" s="4"/>
      <c r="CG97" s="4"/>
      <c r="CH97" s="4"/>
      <c r="CI97" s="5"/>
      <c r="CJ97" s="49">
        <f>CJ98+CJ99</f>
        <v>515165.99</v>
      </c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2"/>
      <c r="CW97" s="49">
        <f>CW98</f>
        <v>15000</v>
      </c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2"/>
      <c r="DM97" s="49">
        <v>0</v>
      </c>
      <c r="DN97" s="50"/>
      <c r="DO97" s="50"/>
      <c r="DP97" s="50"/>
      <c r="DQ97" s="50"/>
      <c r="DR97" s="50"/>
      <c r="DS97" s="50"/>
      <c r="DT97" s="50"/>
      <c r="DU97" s="50"/>
      <c r="DV97" s="50"/>
      <c r="DW97" s="50"/>
      <c r="DX97" s="5"/>
      <c r="DY97" s="49">
        <v>0</v>
      </c>
      <c r="DZ97" s="50"/>
      <c r="EA97" s="50"/>
      <c r="EB97" s="50"/>
      <c r="EC97" s="50"/>
      <c r="ED97" s="50"/>
      <c r="EE97" s="50"/>
      <c r="EF97" s="50"/>
      <c r="EG97" s="50"/>
      <c r="EH97" s="4"/>
      <c r="EI97" s="4"/>
      <c r="EJ97" s="4"/>
      <c r="EK97" s="5"/>
      <c r="EL97" s="49">
        <f>CW97</f>
        <v>15000</v>
      </c>
      <c r="EM97" s="50"/>
      <c r="EN97" s="50"/>
      <c r="EO97" s="50"/>
      <c r="EP97" s="50"/>
      <c r="EQ97" s="50"/>
      <c r="ER97" s="50"/>
      <c r="ES97" s="50"/>
      <c r="ET97" s="50"/>
      <c r="EU97" s="50"/>
      <c r="EV97" s="50"/>
      <c r="EW97" s="50"/>
      <c r="EX97" s="52"/>
      <c r="EY97" s="49">
        <f>BR97-CW97</f>
        <v>521000</v>
      </c>
      <c r="EZ97" s="50"/>
      <c r="FA97" s="50"/>
      <c r="FB97" s="50"/>
      <c r="FC97" s="50"/>
      <c r="FD97" s="50"/>
      <c r="FE97" s="50"/>
      <c r="FF97" s="50"/>
      <c r="FG97" s="50"/>
      <c r="FH97" s="50"/>
      <c r="FI97" s="50"/>
      <c r="FJ97" s="50"/>
      <c r="FK97" s="52"/>
      <c r="FL97" s="49">
        <f>CJ97-CW97</f>
        <v>500165.99</v>
      </c>
      <c r="FM97" s="50"/>
      <c r="FN97" s="50"/>
      <c r="FO97" s="50"/>
      <c r="FP97" s="50"/>
      <c r="FQ97" s="50"/>
      <c r="FR97" s="50"/>
      <c r="FS97" s="50"/>
      <c r="FT97" s="50"/>
      <c r="FU97" s="50"/>
      <c r="FV97" s="50"/>
      <c r="FW97" s="50"/>
      <c r="FX97" s="51">
        <f>CV97-DI97</f>
        <v>0</v>
      </c>
      <c r="FY97" s="15"/>
      <c r="FZ97" s="15"/>
      <c r="GA97" s="15"/>
    </row>
    <row r="98" spans="1:183" ht="24.75" customHeight="1">
      <c r="A98" s="55" t="s">
        <v>77</v>
      </c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16"/>
      <c r="AL98" s="16"/>
      <c r="AM98" s="16"/>
      <c r="AN98" s="16"/>
      <c r="AO98" s="16"/>
      <c r="AP98" s="16"/>
      <c r="AQ98" s="53"/>
      <c r="AR98" s="54"/>
      <c r="AS98" s="54"/>
      <c r="AT98" s="54"/>
      <c r="AU98" s="54"/>
      <c r="AV98" s="53" t="s">
        <v>183</v>
      </c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7"/>
      <c r="BH98" s="53" t="s">
        <v>119</v>
      </c>
      <c r="BI98" s="54"/>
      <c r="BJ98" s="54"/>
      <c r="BK98" s="54"/>
      <c r="BL98" s="54"/>
      <c r="BM98" s="53" t="s">
        <v>108</v>
      </c>
      <c r="BN98" s="54"/>
      <c r="BO98" s="54"/>
      <c r="BP98" s="54"/>
      <c r="BQ98" s="54"/>
      <c r="BR98" s="49">
        <v>536000</v>
      </c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4"/>
      <c r="CF98" s="4"/>
      <c r="CG98" s="4"/>
      <c r="CH98" s="4"/>
      <c r="CI98" s="5"/>
      <c r="CJ98" s="49">
        <v>504405.99</v>
      </c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2"/>
      <c r="CW98" s="49">
        <v>15000</v>
      </c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2"/>
      <c r="DM98" s="49">
        <v>0</v>
      </c>
      <c r="DN98" s="50"/>
      <c r="DO98" s="50"/>
      <c r="DP98" s="50"/>
      <c r="DQ98" s="50"/>
      <c r="DR98" s="50"/>
      <c r="DS98" s="50"/>
      <c r="DT98" s="50"/>
      <c r="DU98" s="50"/>
      <c r="DV98" s="50"/>
      <c r="DW98" s="50"/>
      <c r="DX98" s="5"/>
      <c r="DY98" s="49">
        <v>0</v>
      </c>
      <c r="DZ98" s="50"/>
      <c r="EA98" s="50"/>
      <c r="EB98" s="50"/>
      <c r="EC98" s="50"/>
      <c r="ED98" s="50"/>
      <c r="EE98" s="50"/>
      <c r="EF98" s="50"/>
      <c r="EG98" s="50"/>
      <c r="EH98" s="4"/>
      <c r="EI98" s="4"/>
      <c r="EJ98" s="4"/>
      <c r="EK98" s="5"/>
      <c r="EL98" s="49">
        <f>CW98</f>
        <v>15000</v>
      </c>
      <c r="EM98" s="50"/>
      <c r="EN98" s="50"/>
      <c r="EO98" s="50"/>
      <c r="EP98" s="50"/>
      <c r="EQ98" s="50"/>
      <c r="ER98" s="50"/>
      <c r="ES98" s="50"/>
      <c r="ET98" s="50"/>
      <c r="EU98" s="50"/>
      <c r="EV98" s="50"/>
      <c r="EW98" s="50"/>
      <c r="EX98" s="52"/>
      <c r="EY98" s="49">
        <f>BR98-CW98</f>
        <v>521000</v>
      </c>
      <c r="EZ98" s="50"/>
      <c r="FA98" s="50"/>
      <c r="FB98" s="50"/>
      <c r="FC98" s="50"/>
      <c r="FD98" s="50"/>
      <c r="FE98" s="50"/>
      <c r="FF98" s="50"/>
      <c r="FG98" s="50"/>
      <c r="FH98" s="50"/>
      <c r="FI98" s="50"/>
      <c r="FJ98" s="50"/>
      <c r="FK98" s="52"/>
      <c r="FL98" s="49">
        <f>CJ98-CW98</f>
        <v>489405.99</v>
      </c>
      <c r="FM98" s="50"/>
      <c r="FN98" s="50"/>
      <c r="FO98" s="50"/>
      <c r="FP98" s="50"/>
      <c r="FQ98" s="50"/>
      <c r="FR98" s="50"/>
      <c r="FS98" s="50"/>
      <c r="FT98" s="50"/>
      <c r="FU98" s="50"/>
      <c r="FV98" s="50"/>
      <c r="FW98" s="50"/>
      <c r="FX98" s="51">
        <f>CV98-DI98</f>
        <v>0</v>
      </c>
      <c r="FY98" s="15"/>
      <c r="FZ98" s="15"/>
      <c r="GA98" s="15"/>
    </row>
    <row r="99" spans="1:183" ht="24.75" customHeight="1">
      <c r="A99" s="55" t="s">
        <v>77</v>
      </c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16"/>
      <c r="AL99" s="16"/>
      <c r="AM99" s="16"/>
      <c r="AN99" s="16"/>
      <c r="AO99" s="16"/>
      <c r="AP99" s="16"/>
      <c r="AQ99" s="53"/>
      <c r="AR99" s="54"/>
      <c r="AS99" s="54"/>
      <c r="AT99" s="54"/>
      <c r="AU99" s="54"/>
      <c r="AV99" s="53" t="s">
        <v>183</v>
      </c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7"/>
      <c r="BH99" s="53" t="s">
        <v>120</v>
      </c>
      <c r="BI99" s="54"/>
      <c r="BJ99" s="54"/>
      <c r="BK99" s="54"/>
      <c r="BL99" s="54"/>
      <c r="BM99" s="53" t="s">
        <v>108</v>
      </c>
      <c r="BN99" s="54"/>
      <c r="BO99" s="54"/>
      <c r="BP99" s="54"/>
      <c r="BQ99" s="54"/>
      <c r="BR99" s="49">
        <v>11000</v>
      </c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4"/>
      <c r="CF99" s="4"/>
      <c r="CG99" s="4"/>
      <c r="CH99" s="4"/>
      <c r="CI99" s="5"/>
      <c r="CJ99" s="49">
        <v>10760</v>
      </c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2"/>
      <c r="CW99" s="49">
        <v>15000</v>
      </c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2"/>
      <c r="DM99" s="49">
        <v>0</v>
      </c>
      <c r="DN99" s="50"/>
      <c r="DO99" s="50"/>
      <c r="DP99" s="50"/>
      <c r="DQ99" s="50"/>
      <c r="DR99" s="50"/>
      <c r="DS99" s="50"/>
      <c r="DT99" s="50"/>
      <c r="DU99" s="50"/>
      <c r="DV99" s="50"/>
      <c r="DW99" s="50"/>
      <c r="DX99" s="5"/>
      <c r="DY99" s="49">
        <v>0</v>
      </c>
      <c r="DZ99" s="50"/>
      <c r="EA99" s="50"/>
      <c r="EB99" s="50"/>
      <c r="EC99" s="50"/>
      <c r="ED99" s="50"/>
      <c r="EE99" s="50"/>
      <c r="EF99" s="50"/>
      <c r="EG99" s="50"/>
      <c r="EH99" s="4"/>
      <c r="EI99" s="4"/>
      <c r="EJ99" s="4"/>
      <c r="EK99" s="5"/>
      <c r="EL99" s="49">
        <f>CW99</f>
        <v>15000</v>
      </c>
      <c r="EM99" s="50"/>
      <c r="EN99" s="50"/>
      <c r="EO99" s="50"/>
      <c r="EP99" s="50"/>
      <c r="EQ99" s="50"/>
      <c r="ER99" s="50"/>
      <c r="ES99" s="50"/>
      <c r="ET99" s="50"/>
      <c r="EU99" s="50"/>
      <c r="EV99" s="50"/>
      <c r="EW99" s="50"/>
      <c r="EX99" s="52"/>
      <c r="EY99" s="49">
        <f>BR99-CW99</f>
        <v>-4000</v>
      </c>
      <c r="EZ99" s="50"/>
      <c r="FA99" s="50"/>
      <c r="FB99" s="50"/>
      <c r="FC99" s="50"/>
      <c r="FD99" s="50"/>
      <c r="FE99" s="50"/>
      <c r="FF99" s="50"/>
      <c r="FG99" s="50"/>
      <c r="FH99" s="50"/>
      <c r="FI99" s="50"/>
      <c r="FJ99" s="50"/>
      <c r="FK99" s="52"/>
      <c r="FL99" s="49">
        <f>CJ99-CW99</f>
        <v>-4240</v>
      </c>
      <c r="FM99" s="50"/>
      <c r="FN99" s="50"/>
      <c r="FO99" s="50"/>
      <c r="FP99" s="50"/>
      <c r="FQ99" s="50"/>
      <c r="FR99" s="50"/>
      <c r="FS99" s="50"/>
      <c r="FT99" s="50"/>
      <c r="FU99" s="50"/>
      <c r="FV99" s="50"/>
      <c r="FW99" s="50"/>
      <c r="FX99" s="51">
        <f>CV99-DI99</f>
        <v>0</v>
      </c>
      <c r="FY99" s="15"/>
      <c r="FZ99" s="15"/>
      <c r="GA99" s="15"/>
    </row>
    <row r="100" spans="1:183" s="18" customFormat="1" ht="17.25" customHeight="1">
      <c r="A100" s="165" t="s">
        <v>78</v>
      </c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7"/>
      <c r="AK100" s="176"/>
      <c r="AL100" s="177"/>
      <c r="AM100" s="177"/>
      <c r="AN100" s="177"/>
      <c r="AO100" s="177"/>
      <c r="AP100" s="177"/>
      <c r="AQ100" s="102" t="s">
        <v>20</v>
      </c>
      <c r="AR100" s="103"/>
      <c r="AS100" s="103"/>
      <c r="AT100" s="103"/>
      <c r="AU100" s="103"/>
      <c r="AV100" s="102" t="s">
        <v>20</v>
      </c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4"/>
      <c r="BH100" s="102" t="s">
        <v>20</v>
      </c>
      <c r="BI100" s="103"/>
      <c r="BJ100" s="103"/>
      <c r="BK100" s="103"/>
      <c r="BL100" s="103"/>
      <c r="BM100" s="102" t="s">
        <v>20</v>
      </c>
      <c r="BN100" s="103"/>
      <c r="BO100" s="103"/>
      <c r="BP100" s="103"/>
      <c r="BQ100" s="103"/>
      <c r="BR100" s="72" t="s">
        <v>20</v>
      </c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4"/>
      <c r="CJ100" s="72" t="s">
        <v>20</v>
      </c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4"/>
      <c r="CW100" s="72" t="s">
        <v>20</v>
      </c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4"/>
      <c r="DM100" s="72" t="s">
        <v>20</v>
      </c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4"/>
      <c r="DY100" s="72" t="s">
        <v>20</v>
      </c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4"/>
      <c r="EL100" s="72" t="s">
        <v>20</v>
      </c>
      <c r="EM100" s="73"/>
      <c r="EN100" s="73"/>
      <c r="EO100" s="73"/>
      <c r="EP100" s="73"/>
      <c r="EQ100" s="73"/>
      <c r="ER100" s="73"/>
      <c r="ES100" s="73"/>
      <c r="ET100" s="73"/>
      <c r="EU100" s="73"/>
      <c r="EV100" s="73"/>
      <c r="EW100" s="73"/>
      <c r="EX100" s="74"/>
      <c r="EY100" s="72" t="s">
        <v>20</v>
      </c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  <c r="FJ100" s="73"/>
      <c r="FK100" s="74"/>
      <c r="FL100" s="72" t="s">
        <v>20</v>
      </c>
      <c r="FM100" s="73"/>
      <c r="FN100" s="73"/>
      <c r="FO100" s="73"/>
      <c r="FP100" s="73"/>
      <c r="FQ100" s="73"/>
      <c r="FR100" s="73"/>
      <c r="FS100" s="73"/>
      <c r="FT100" s="73"/>
      <c r="FU100" s="73"/>
      <c r="FV100" s="73"/>
      <c r="FW100" s="73"/>
      <c r="FX100" s="200"/>
    </row>
    <row r="101" spans="1:183" s="18" customFormat="1" ht="15" customHeight="1">
      <c r="A101" s="91" t="s">
        <v>41</v>
      </c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173"/>
      <c r="AL101" s="174"/>
      <c r="AM101" s="174"/>
      <c r="AN101" s="174"/>
      <c r="AO101" s="174"/>
      <c r="AP101" s="174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65">
        <f>BR102</f>
        <v>3662200</v>
      </c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150">
        <f>CJ102</f>
        <v>2524417.4500000002</v>
      </c>
      <c r="CK101" s="151"/>
      <c r="CL101" s="151"/>
      <c r="CM101" s="151"/>
      <c r="CN101" s="151"/>
      <c r="CO101" s="151"/>
      <c r="CP101" s="151"/>
      <c r="CQ101" s="151"/>
      <c r="CR101" s="151"/>
      <c r="CS101" s="151"/>
      <c r="CT101" s="151"/>
      <c r="CU101" s="151"/>
      <c r="CV101" s="152"/>
      <c r="CW101" s="65">
        <f>CW102</f>
        <v>579800</v>
      </c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>
        <v>0</v>
      </c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>
        <v>0</v>
      </c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>
        <f>CW101</f>
        <v>579800</v>
      </c>
      <c r="EM101" s="65"/>
      <c r="EN101" s="65"/>
      <c r="EO101" s="65"/>
      <c r="EP101" s="65"/>
      <c r="EQ101" s="65"/>
      <c r="ER101" s="65"/>
      <c r="ES101" s="65"/>
      <c r="ET101" s="65"/>
      <c r="EU101" s="65"/>
      <c r="EV101" s="65"/>
      <c r="EW101" s="65"/>
      <c r="EX101" s="65"/>
      <c r="EY101" s="65">
        <f>BR101-CW101</f>
        <v>3082400</v>
      </c>
      <c r="EZ101" s="65"/>
      <c r="FA101" s="65"/>
      <c r="FB101" s="65"/>
      <c r="FC101" s="65"/>
      <c r="FD101" s="65"/>
      <c r="FE101" s="65"/>
      <c r="FF101" s="65"/>
      <c r="FG101" s="65"/>
      <c r="FH101" s="65"/>
      <c r="FI101" s="65"/>
      <c r="FJ101" s="65"/>
      <c r="FK101" s="65"/>
      <c r="FL101" s="65">
        <f t="shared" ref="FL101:FL108" si="15">CJ101-CW101</f>
        <v>1944617.4500000002</v>
      </c>
      <c r="FM101" s="65"/>
      <c r="FN101" s="65"/>
      <c r="FO101" s="65"/>
      <c r="FP101" s="65"/>
      <c r="FQ101" s="65"/>
      <c r="FR101" s="65"/>
      <c r="FS101" s="65"/>
      <c r="FT101" s="65"/>
      <c r="FU101" s="65"/>
      <c r="FV101" s="65"/>
      <c r="FW101" s="65"/>
      <c r="FX101" s="199"/>
    </row>
    <row r="102" spans="1:183" ht="26.25" customHeight="1">
      <c r="A102" s="299" t="s">
        <v>53</v>
      </c>
      <c r="B102" s="300"/>
      <c r="C102" s="300"/>
      <c r="D102" s="300"/>
      <c r="E102" s="300"/>
      <c r="F102" s="300"/>
      <c r="G102" s="300"/>
      <c r="H102" s="300"/>
      <c r="I102" s="300"/>
      <c r="J102" s="300"/>
      <c r="K102" s="300"/>
      <c r="L102" s="300"/>
      <c r="M102" s="300"/>
      <c r="N102" s="300"/>
      <c r="O102" s="300"/>
      <c r="P102" s="300"/>
      <c r="Q102" s="300"/>
      <c r="R102" s="300"/>
      <c r="S102" s="300"/>
      <c r="T102" s="300"/>
      <c r="U102" s="300"/>
      <c r="V102" s="300"/>
      <c r="W102" s="300"/>
      <c r="X102" s="300"/>
      <c r="Y102" s="300"/>
      <c r="Z102" s="300"/>
      <c r="AA102" s="300"/>
      <c r="AB102" s="300"/>
      <c r="AC102" s="300"/>
      <c r="AD102" s="300"/>
      <c r="AE102" s="300"/>
      <c r="AF102" s="300"/>
      <c r="AG102" s="301"/>
      <c r="AH102" s="11"/>
      <c r="AI102" s="11"/>
      <c r="AJ102" s="11"/>
      <c r="AK102" s="16"/>
      <c r="AL102" s="16"/>
      <c r="AM102" s="16"/>
      <c r="AN102" s="16"/>
      <c r="AO102" s="16"/>
      <c r="AP102" s="16"/>
      <c r="AQ102" s="64"/>
      <c r="AR102" s="54"/>
      <c r="AS102" s="54"/>
      <c r="AT102" s="54"/>
      <c r="AU102" s="54"/>
      <c r="AV102" s="64" t="s">
        <v>63</v>
      </c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7"/>
      <c r="BH102" s="64"/>
      <c r="BI102" s="54"/>
      <c r="BJ102" s="54"/>
      <c r="BK102" s="54"/>
      <c r="BL102" s="54"/>
      <c r="BM102" s="64"/>
      <c r="BN102" s="54"/>
      <c r="BO102" s="54"/>
      <c r="BP102" s="54"/>
      <c r="BQ102" s="54"/>
      <c r="BR102" s="58">
        <f>BR103+BR106</f>
        <v>3662200</v>
      </c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6"/>
      <c r="CF102" s="6"/>
      <c r="CG102" s="6"/>
      <c r="CH102" s="6"/>
      <c r="CI102" s="7"/>
      <c r="CJ102" s="58">
        <f>CJ103+CJ106</f>
        <v>2524417.4500000002</v>
      </c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60"/>
      <c r="CW102" s="58">
        <f>CW103+CW106</f>
        <v>579800</v>
      </c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60"/>
      <c r="DM102" s="58">
        <v>0</v>
      </c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7"/>
      <c r="DY102" s="58">
        <v>0</v>
      </c>
      <c r="DZ102" s="59"/>
      <c r="EA102" s="59"/>
      <c r="EB102" s="59"/>
      <c r="EC102" s="59"/>
      <c r="ED102" s="59"/>
      <c r="EE102" s="59"/>
      <c r="EF102" s="59"/>
      <c r="EG102" s="59"/>
      <c r="EH102" s="6"/>
      <c r="EI102" s="6"/>
      <c r="EJ102" s="6"/>
      <c r="EK102" s="7"/>
      <c r="EL102" s="58">
        <f>CJ102</f>
        <v>2524417.4500000002</v>
      </c>
      <c r="EM102" s="59"/>
      <c r="EN102" s="59"/>
      <c r="EO102" s="59"/>
      <c r="EP102" s="59"/>
      <c r="EQ102" s="59"/>
      <c r="ER102" s="59"/>
      <c r="ES102" s="59"/>
      <c r="ET102" s="59"/>
      <c r="EU102" s="59"/>
      <c r="EV102" s="59"/>
      <c r="EW102" s="59"/>
      <c r="EX102" s="60"/>
      <c r="EY102" s="58">
        <f>BR102-CW102</f>
        <v>3082400</v>
      </c>
      <c r="EZ102" s="59"/>
      <c r="FA102" s="59"/>
      <c r="FB102" s="59"/>
      <c r="FC102" s="59"/>
      <c r="FD102" s="59"/>
      <c r="FE102" s="59"/>
      <c r="FF102" s="59"/>
      <c r="FG102" s="59"/>
      <c r="FH102" s="59"/>
      <c r="FI102" s="59"/>
      <c r="FJ102" s="59"/>
      <c r="FK102" s="60"/>
      <c r="FL102" s="58">
        <f t="shared" si="15"/>
        <v>1944617.4500000002</v>
      </c>
      <c r="FM102" s="59"/>
      <c r="FN102" s="59"/>
      <c r="FO102" s="59"/>
      <c r="FP102" s="59"/>
      <c r="FQ102" s="59"/>
      <c r="FR102" s="59"/>
      <c r="FS102" s="59"/>
      <c r="FT102" s="59"/>
      <c r="FU102" s="59"/>
      <c r="FV102" s="59"/>
      <c r="FW102" s="59"/>
      <c r="FX102" s="175">
        <f>CV102-DI102</f>
        <v>0</v>
      </c>
      <c r="FY102" s="15"/>
      <c r="FZ102" s="15"/>
      <c r="GA102" s="15"/>
    </row>
    <row r="103" spans="1:183" ht="39" customHeight="1">
      <c r="A103" s="99" t="s">
        <v>79</v>
      </c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  <c r="Z103" s="188"/>
      <c r="AA103" s="188"/>
      <c r="AB103" s="188"/>
      <c r="AC103" s="188"/>
      <c r="AD103" s="188"/>
      <c r="AE103" s="188"/>
      <c r="AF103" s="188"/>
      <c r="AG103" s="189"/>
      <c r="AH103" s="11"/>
      <c r="AI103" s="11"/>
      <c r="AJ103" s="11"/>
      <c r="AK103" s="16"/>
      <c r="AL103" s="16"/>
      <c r="AM103" s="16"/>
      <c r="AN103" s="16"/>
      <c r="AO103" s="16"/>
      <c r="AP103" s="16"/>
      <c r="AQ103" s="64"/>
      <c r="AR103" s="108"/>
      <c r="AS103" s="108"/>
      <c r="AT103" s="108"/>
      <c r="AU103" s="108"/>
      <c r="AV103" s="64" t="s">
        <v>80</v>
      </c>
      <c r="AW103" s="108"/>
      <c r="AX103" s="108"/>
      <c r="AY103" s="108"/>
      <c r="AZ103" s="108"/>
      <c r="BA103" s="108"/>
      <c r="BB103" s="108"/>
      <c r="BC103" s="108"/>
      <c r="BD103" s="108"/>
      <c r="BE103" s="108"/>
      <c r="BF103" s="108"/>
      <c r="BG103" s="159"/>
      <c r="BH103" s="64"/>
      <c r="BI103" s="108"/>
      <c r="BJ103" s="108"/>
      <c r="BK103" s="108"/>
      <c r="BL103" s="108"/>
      <c r="BM103" s="64"/>
      <c r="BN103" s="108"/>
      <c r="BO103" s="108"/>
      <c r="BP103" s="108"/>
      <c r="BQ103" s="108"/>
      <c r="BR103" s="58">
        <f>BR104+BR105</f>
        <v>643100</v>
      </c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6"/>
      <c r="CF103" s="6"/>
      <c r="CG103" s="6"/>
      <c r="CH103" s="6"/>
      <c r="CI103" s="7"/>
      <c r="CJ103" s="58">
        <f>CJ104+CJ105</f>
        <v>370843.68</v>
      </c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60"/>
      <c r="CW103" s="58">
        <f>CW104+CW105</f>
        <v>235300</v>
      </c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60"/>
      <c r="DM103" s="58">
        <v>0</v>
      </c>
      <c r="DN103" s="59"/>
      <c r="DO103" s="59"/>
      <c r="DP103" s="59"/>
      <c r="DQ103" s="59"/>
      <c r="DR103" s="59"/>
      <c r="DS103" s="59"/>
      <c r="DT103" s="59"/>
      <c r="DU103" s="59"/>
      <c r="DV103" s="59"/>
      <c r="DW103" s="59"/>
      <c r="DX103" s="7"/>
      <c r="DY103" s="58">
        <v>0</v>
      </c>
      <c r="DZ103" s="59"/>
      <c r="EA103" s="59"/>
      <c r="EB103" s="59"/>
      <c r="EC103" s="59"/>
      <c r="ED103" s="59"/>
      <c r="EE103" s="59"/>
      <c r="EF103" s="59"/>
      <c r="EG103" s="59"/>
      <c r="EH103" s="6"/>
      <c r="EI103" s="6"/>
      <c r="EJ103" s="6"/>
      <c r="EK103" s="7"/>
      <c r="EL103" s="58">
        <f t="shared" ref="EL103:EL108" si="16">CW103</f>
        <v>235300</v>
      </c>
      <c r="EM103" s="59"/>
      <c r="EN103" s="59"/>
      <c r="EO103" s="59"/>
      <c r="EP103" s="59"/>
      <c r="EQ103" s="59"/>
      <c r="ER103" s="59"/>
      <c r="ES103" s="59"/>
      <c r="ET103" s="59"/>
      <c r="EU103" s="59"/>
      <c r="EV103" s="59"/>
      <c r="EW103" s="59"/>
      <c r="EX103" s="60"/>
      <c r="EY103" s="58">
        <f>BR103-CJ103</f>
        <v>272256.32</v>
      </c>
      <c r="EZ103" s="59"/>
      <c r="FA103" s="59"/>
      <c r="FB103" s="59"/>
      <c r="FC103" s="59"/>
      <c r="FD103" s="59"/>
      <c r="FE103" s="59"/>
      <c r="FF103" s="59"/>
      <c r="FG103" s="59"/>
      <c r="FH103" s="59"/>
      <c r="FI103" s="59"/>
      <c r="FJ103" s="59"/>
      <c r="FK103" s="60"/>
      <c r="FL103" s="58">
        <f t="shared" si="15"/>
        <v>135543.67999999999</v>
      </c>
      <c r="FM103" s="59"/>
      <c r="FN103" s="59"/>
      <c r="FO103" s="59"/>
      <c r="FP103" s="59"/>
      <c r="FQ103" s="59"/>
      <c r="FR103" s="59"/>
      <c r="FS103" s="59"/>
      <c r="FT103" s="59"/>
      <c r="FU103" s="59"/>
      <c r="FV103" s="59"/>
      <c r="FW103" s="59"/>
      <c r="FX103" s="175"/>
      <c r="FY103" s="15"/>
      <c r="FZ103" s="15"/>
      <c r="GA103" s="15"/>
    </row>
    <row r="104" spans="1:183" ht="36.75" customHeight="1">
      <c r="A104" s="160" t="s">
        <v>42</v>
      </c>
      <c r="B104" s="161"/>
      <c r="C104" s="161"/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1"/>
      <c r="AF104" s="161"/>
      <c r="AG104" s="161"/>
      <c r="AH104" s="161"/>
      <c r="AI104" s="161"/>
      <c r="AJ104" s="161"/>
      <c r="AK104" s="16"/>
      <c r="AL104" s="16"/>
      <c r="AM104" s="16"/>
      <c r="AN104" s="16"/>
      <c r="AO104" s="16"/>
      <c r="AP104" s="16"/>
      <c r="AQ104" s="53"/>
      <c r="AR104" s="54"/>
      <c r="AS104" s="54"/>
      <c r="AT104" s="54"/>
      <c r="AU104" s="54"/>
      <c r="AV104" s="53" t="s">
        <v>155</v>
      </c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7"/>
      <c r="BH104" s="53" t="s">
        <v>152</v>
      </c>
      <c r="BI104" s="54"/>
      <c r="BJ104" s="54"/>
      <c r="BK104" s="54"/>
      <c r="BL104" s="54"/>
      <c r="BM104" s="53" t="s">
        <v>153</v>
      </c>
      <c r="BN104" s="54"/>
      <c r="BO104" s="54"/>
      <c r="BP104" s="54"/>
      <c r="BQ104" s="54"/>
      <c r="BR104" s="49">
        <v>612200</v>
      </c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4"/>
      <c r="CF104" s="4"/>
      <c r="CG104" s="4"/>
      <c r="CH104" s="4"/>
      <c r="CI104" s="5"/>
      <c r="CJ104" s="49">
        <v>352300.94</v>
      </c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2"/>
      <c r="CW104" s="49">
        <v>224000</v>
      </c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2"/>
      <c r="DM104" s="49">
        <v>0</v>
      </c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"/>
      <c r="DY104" s="49">
        <v>0</v>
      </c>
      <c r="DZ104" s="50"/>
      <c r="EA104" s="50"/>
      <c r="EB104" s="50"/>
      <c r="EC104" s="50"/>
      <c r="ED104" s="50"/>
      <c r="EE104" s="50"/>
      <c r="EF104" s="50"/>
      <c r="EG104" s="50"/>
      <c r="EH104" s="4"/>
      <c r="EI104" s="4"/>
      <c r="EJ104" s="4"/>
      <c r="EK104" s="5"/>
      <c r="EL104" s="49">
        <f t="shared" si="16"/>
        <v>224000</v>
      </c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2"/>
      <c r="EY104" s="49">
        <f>BR104-CW104</f>
        <v>388200</v>
      </c>
      <c r="EZ104" s="50"/>
      <c r="FA104" s="50"/>
      <c r="FB104" s="50"/>
      <c r="FC104" s="50"/>
      <c r="FD104" s="50"/>
      <c r="FE104" s="50"/>
      <c r="FF104" s="50"/>
      <c r="FG104" s="50"/>
      <c r="FH104" s="50"/>
      <c r="FI104" s="50"/>
      <c r="FJ104" s="50"/>
      <c r="FK104" s="52"/>
      <c r="FL104" s="49">
        <f t="shared" si="15"/>
        <v>128300.94</v>
      </c>
      <c r="FM104" s="50"/>
      <c r="FN104" s="50"/>
      <c r="FO104" s="50"/>
      <c r="FP104" s="50"/>
      <c r="FQ104" s="50"/>
      <c r="FR104" s="50"/>
      <c r="FS104" s="50"/>
      <c r="FT104" s="50"/>
      <c r="FU104" s="50"/>
      <c r="FV104" s="50"/>
      <c r="FW104" s="50"/>
      <c r="FX104" s="51">
        <f>CV104-DI104</f>
        <v>0</v>
      </c>
      <c r="FY104" s="15"/>
      <c r="FZ104" s="15"/>
      <c r="GA104" s="15"/>
    </row>
    <row r="105" spans="1:183" ht="36.75" customHeight="1">
      <c r="A105" s="160" t="s">
        <v>42</v>
      </c>
      <c r="B105" s="161"/>
      <c r="C105" s="161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  <c r="AE105" s="161"/>
      <c r="AF105" s="161"/>
      <c r="AG105" s="161"/>
      <c r="AH105" s="161"/>
      <c r="AI105" s="161"/>
      <c r="AJ105" s="161"/>
      <c r="AK105" s="16"/>
      <c r="AL105" s="16"/>
      <c r="AM105" s="16"/>
      <c r="AN105" s="16"/>
      <c r="AO105" s="16"/>
      <c r="AP105" s="16"/>
      <c r="AQ105" s="53"/>
      <c r="AR105" s="54"/>
      <c r="AS105" s="54"/>
      <c r="AT105" s="54"/>
      <c r="AU105" s="54"/>
      <c r="AV105" s="53" t="s">
        <v>155</v>
      </c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7"/>
      <c r="BH105" s="53" t="s">
        <v>152</v>
      </c>
      <c r="BI105" s="54"/>
      <c r="BJ105" s="54"/>
      <c r="BK105" s="54"/>
      <c r="BL105" s="54"/>
      <c r="BM105" s="53" t="s">
        <v>154</v>
      </c>
      <c r="BN105" s="54"/>
      <c r="BO105" s="54"/>
      <c r="BP105" s="54"/>
      <c r="BQ105" s="54"/>
      <c r="BR105" s="49">
        <v>30900</v>
      </c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4"/>
      <c r="CF105" s="4"/>
      <c r="CG105" s="4"/>
      <c r="CH105" s="4"/>
      <c r="CI105" s="5"/>
      <c r="CJ105" s="49">
        <v>18542.740000000002</v>
      </c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2"/>
      <c r="CW105" s="49">
        <v>11300</v>
      </c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2"/>
      <c r="DM105" s="49">
        <v>0</v>
      </c>
      <c r="DN105" s="50"/>
      <c r="DO105" s="50"/>
      <c r="DP105" s="50"/>
      <c r="DQ105" s="50"/>
      <c r="DR105" s="50"/>
      <c r="DS105" s="50"/>
      <c r="DT105" s="50"/>
      <c r="DU105" s="50"/>
      <c r="DV105" s="50"/>
      <c r="DW105" s="50"/>
      <c r="DX105" s="5"/>
      <c r="DY105" s="49">
        <v>0</v>
      </c>
      <c r="DZ105" s="50"/>
      <c r="EA105" s="50"/>
      <c r="EB105" s="50"/>
      <c r="EC105" s="50"/>
      <c r="ED105" s="50"/>
      <c r="EE105" s="50"/>
      <c r="EF105" s="50"/>
      <c r="EG105" s="50"/>
      <c r="EH105" s="4"/>
      <c r="EI105" s="4"/>
      <c r="EJ105" s="4"/>
      <c r="EK105" s="5"/>
      <c r="EL105" s="49">
        <f t="shared" si="16"/>
        <v>11300</v>
      </c>
      <c r="EM105" s="50"/>
      <c r="EN105" s="50"/>
      <c r="EO105" s="50"/>
      <c r="EP105" s="50"/>
      <c r="EQ105" s="50"/>
      <c r="ER105" s="50"/>
      <c r="ES105" s="50"/>
      <c r="ET105" s="50"/>
      <c r="EU105" s="50"/>
      <c r="EV105" s="50"/>
      <c r="EW105" s="50"/>
      <c r="EX105" s="52"/>
      <c r="EY105" s="49">
        <f>BR105-CW105</f>
        <v>19600</v>
      </c>
      <c r="EZ105" s="50"/>
      <c r="FA105" s="50"/>
      <c r="FB105" s="50"/>
      <c r="FC105" s="50"/>
      <c r="FD105" s="50"/>
      <c r="FE105" s="50"/>
      <c r="FF105" s="50"/>
      <c r="FG105" s="50"/>
      <c r="FH105" s="50"/>
      <c r="FI105" s="50"/>
      <c r="FJ105" s="50"/>
      <c r="FK105" s="52"/>
      <c r="FL105" s="49">
        <f t="shared" si="15"/>
        <v>7242.7400000000016</v>
      </c>
      <c r="FM105" s="50"/>
      <c r="FN105" s="50"/>
      <c r="FO105" s="50"/>
      <c r="FP105" s="50"/>
      <c r="FQ105" s="50"/>
      <c r="FR105" s="50"/>
      <c r="FS105" s="50"/>
      <c r="FT105" s="50"/>
      <c r="FU105" s="50"/>
      <c r="FV105" s="50"/>
      <c r="FW105" s="50"/>
      <c r="FX105" s="51">
        <f>CV105-DI105</f>
        <v>0</v>
      </c>
      <c r="FY105" s="15"/>
      <c r="FZ105" s="15"/>
      <c r="GA105" s="15"/>
    </row>
    <row r="106" spans="1:183" ht="27.75" customHeight="1">
      <c r="A106" s="168" t="s">
        <v>55</v>
      </c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  <c r="Z106" s="186"/>
      <c r="AA106" s="186"/>
      <c r="AB106" s="186"/>
      <c r="AC106" s="186"/>
      <c r="AD106" s="186"/>
      <c r="AE106" s="186"/>
      <c r="AF106" s="186"/>
      <c r="AG106" s="187"/>
      <c r="AH106" s="11"/>
      <c r="AI106" s="11"/>
      <c r="AJ106" s="11"/>
      <c r="AK106" s="16"/>
      <c r="AL106" s="16"/>
      <c r="AM106" s="16"/>
      <c r="AN106" s="16"/>
      <c r="AO106" s="16"/>
      <c r="AP106" s="16"/>
      <c r="AQ106" s="64"/>
      <c r="AR106" s="108"/>
      <c r="AS106" s="108"/>
      <c r="AT106" s="108"/>
      <c r="AU106" s="108"/>
      <c r="AV106" s="64" t="s">
        <v>64</v>
      </c>
      <c r="AW106" s="10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59"/>
      <c r="BH106" s="64"/>
      <c r="BI106" s="108"/>
      <c r="BJ106" s="108"/>
      <c r="BK106" s="108"/>
      <c r="BL106" s="108"/>
      <c r="BM106" s="64"/>
      <c r="BN106" s="108"/>
      <c r="BO106" s="108"/>
      <c r="BP106" s="108"/>
      <c r="BQ106" s="108"/>
      <c r="BR106" s="58">
        <f>BR107</f>
        <v>3019100</v>
      </c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6"/>
      <c r="CF106" s="6"/>
      <c r="CG106" s="6"/>
      <c r="CH106" s="6"/>
      <c r="CI106" s="7"/>
      <c r="CJ106" s="58">
        <f>CJ107</f>
        <v>2153573.77</v>
      </c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60"/>
      <c r="CW106" s="58">
        <f>CW107</f>
        <v>344500</v>
      </c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60"/>
      <c r="DM106" s="58">
        <v>0</v>
      </c>
      <c r="DN106" s="59"/>
      <c r="DO106" s="59"/>
      <c r="DP106" s="59"/>
      <c r="DQ106" s="59"/>
      <c r="DR106" s="59"/>
      <c r="DS106" s="59"/>
      <c r="DT106" s="59"/>
      <c r="DU106" s="59"/>
      <c r="DV106" s="59"/>
      <c r="DW106" s="59"/>
      <c r="DX106" s="7"/>
      <c r="DY106" s="58">
        <v>0</v>
      </c>
      <c r="DZ106" s="59"/>
      <c r="EA106" s="59"/>
      <c r="EB106" s="59"/>
      <c r="EC106" s="59"/>
      <c r="ED106" s="59"/>
      <c r="EE106" s="59"/>
      <c r="EF106" s="59"/>
      <c r="EG106" s="59"/>
      <c r="EH106" s="6"/>
      <c r="EI106" s="6"/>
      <c r="EJ106" s="6"/>
      <c r="EK106" s="7"/>
      <c r="EL106" s="58">
        <f t="shared" si="16"/>
        <v>344500</v>
      </c>
      <c r="EM106" s="59"/>
      <c r="EN106" s="59"/>
      <c r="EO106" s="59"/>
      <c r="EP106" s="59"/>
      <c r="EQ106" s="59"/>
      <c r="ER106" s="59"/>
      <c r="ES106" s="59"/>
      <c r="ET106" s="59"/>
      <c r="EU106" s="59"/>
      <c r="EV106" s="59"/>
      <c r="EW106" s="59"/>
      <c r="EX106" s="60"/>
      <c r="EY106" s="58">
        <f>BR106-CJ106</f>
        <v>865526.23</v>
      </c>
      <c r="EZ106" s="59"/>
      <c r="FA106" s="59"/>
      <c r="FB106" s="59"/>
      <c r="FC106" s="59"/>
      <c r="FD106" s="59"/>
      <c r="FE106" s="59"/>
      <c r="FF106" s="59"/>
      <c r="FG106" s="59"/>
      <c r="FH106" s="59"/>
      <c r="FI106" s="59"/>
      <c r="FJ106" s="59"/>
      <c r="FK106" s="60"/>
      <c r="FL106" s="58">
        <f t="shared" si="15"/>
        <v>1809073.77</v>
      </c>
      <c r="FM106" s="59"/>
      <c r="FN106" s="59"/>
      <c r="FO106" s="59"/>
      <c r="FP106" s="59"/>
      <c r="FQ106" s="59"/>
      <c r="FR106" s="59"/>
      <c r="FS106" s="59"/>
      <c r="FT106" s="59"/>
      <c r="FU106" s="59"/>
      <c r="FV106" s="59"/>
      <c r="FW106" s="59"/>
      <c r="FX106" s="175"/>
      <c r="FY106" s="15"/>
      <c r="FZ106" s="15"/>
      <c r="GA106" s="15"/>
    </row>
    <row r="107" spans="1:183" ht="69.75" customHeight="1">
      <c r="A107" s="160" t="s">
        <v>56</v>
      </c>
      <c r="B107" s="161"/>
      <c r="C107" s="161"/>
      <c r="D107" s="161"/>
      <c r="E107" s="161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161"/>
      <c r="AK107" s="16"/>
      <c r="AL107" s="16"/>
      <c r="AM107" s="16"/>
      <c r="AN107" s="16"/>
      <c r="AO107" s="16"/>
      <c r="AP107" s="16"/>
      <c r="AQ107" s="53"/>
      <c r="AR107" s="54"/>
      <c r="AS107" s="54"/>
      <c r="AT107" s="54"/>
      <c r="AU107" s="54"/>
      <c r="AV107" s="53" t="s">
        <v>156</v>
      </c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7"/>
      <c r="BH107" s="53"/>
      <c r="BI107" s="54"/>
      <c r="BJ107" s="54"/>
      <c r="BK107" s="54"/>
      <c r="BL107" s="54"/>
      <c r="BM107" s="53"/>
      <c r="BN107" s="54"/>
      <c r="BO107" s="54"/>
      <c r="BP107" s="54"/>
      <c r="BQ107" s="54"/>
      <c r="BR107" s="49">
        <f>BR108</f>
        <v>3019100</v>
      </c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4"/>
      <c r="CF107" s="4"/>
      <c r="CG107" s="4"/>
      <c r="CH107" s="4"/>
      <c r="CI107" s="5"/>
      <c r="CJ107" s="49">
        <f>CJ108</f>
        <v>2153573.77</v>
      </c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2"/>
      <c r="CW107" s="49">
        <f>CW108</f>
        <v>344500</v>
      </c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2"/>
      <c r="DM107" s="49">
        <v>0</v>
      </c>
      <c r="DN107" s="50"/>
      <c r="DO107" s="50"/>
      <c r="DP107" s="50"/>
      <c r="DQ107" s="50"/>
      <c r="DR107" s="50"/>
      <c r="DS107" s="50"/>
      <c r="DT107" s="50"/>
      <c r="DU107" s="50"/>
      <c r="DV107" s="50"/>
      <c r="DW107" s="50"/>
      <c r="DX107" s="5"/>
      <c r="DY107" s="49">
        <v>0</v>
      </c>
      <c r="DZ107" s="50"/>
      <c r="EA107" s="50"/>
      <c r="EB107" s="50"/>
      <c r="EC107" s="50"/>
      <c r="ED107" s="50"/>
      <c r="EE107" s="50"/>
      <c r="EF107" s="50"/>
      <c r="EG107" s="50"/>
      <c r="EH107" s="4"/>
      <c r="EI107" s="4"/>
      <c r="EJ107" s="4"/>
      <c r="EK107" s="5"/>
      <c r="EL107" s="49">
        <f t="shared" si="16"/>
        <v>344500</v>
      </c>
      <c r="EM107" s="50"/>
      <c r="EN107" s="50"/>
      <c r="EO107" s="50"/>
      <c r="EP107" s="50"/>
      <c r="EQ107" s="50"/>
      <c r="ER107" s="50"/>
      <c r="ES107" s="50"/>
      <c r="ET107" s="50"/>
      <c r="EU107" s="50"/>
      <c r="EV107" s="50"/>
      <c r="EW107" s="50"/>
      <c r="EX107" s="52"/>
      <c r="EY107" s="49">
        <f>BR107-CW107</f>
        <v>2674600</v>
      </c>
      <c r="EZ107" s="50"/>
      <c r="FA107" s="50"/>
      <c r="FB107" s="50"/>
      <c r="FC107" s="50"/>
      <c r="FD107" s="50"/>
      <c r="FE107" s="50"/>
      <c r="FF107" s="50"/>
      <c r="FG107" s="50"/>
      <c r="FH107" s="50"/>
      <c r="FI107" s="50"/>
      <c r="FJ107" s="50"/>
      <c r="FK107" s="52"/>
      <c r="FL107" s="49">
        <f t="shared" si="15"/>
        <v>1809073.77</v>
      </c>
      <c r="FM107" s="50"/>
      <c r="FN107" s="50"/>
      <c r="FO107" s="50"/>
      <c r="FP107" s="50"/>
      <c r="FQ107" s="50"/>
      <c r="FR107" s="50"/>
      <c r="FS107" s="50"/>
      <c r="FT107" s="50"/>
      <c r="FU107" s="50"/>
      <c r="FV107" s="50"/>
      <c r="FW107" s="50"/>
      <c r="FX107" s="51">
        <f>CV107-DI107</f>
        <v>0</v>
      </c>
      <c r="FY107" s="15"/>
      <c r="FZ107" s="15"/>
      <c r="GA107" s="15"/>
    </row>
    <row r="108" spans="1:183" ht="36.75" customHeight="1">
      <c r="A108" s="160" t="s">
        <v>42</v>
      </c>
      <c r="B108" s="161"/>
      <c r="C108" s="161"/>
      <c r="D108" s="161"/>
      <c r="E108" s="161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"/>
      <c r="AL108" s="16"/>
      <c r="AM108" s="16"/>
      <c r="AN108" s="16"/>
      <c r="AO108" s="16"/>
      <c r="AP108" s="16"/>
      <c r="AQ108" s="53"/>
      <c r="AR108" s="54"/>
      <c r="AS108" s="54"/>
      <c r="AT108" s="54"/>
      <c r="AU108" s="54"/>
      <c r="AV108" s="53" t="s">
        <v>156</v>
      </c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7"/>
      <c r="BH108" s="53" t="s">
        <v>152</v>
      </c>
      <c r="BI108" s="54"/>
      <c r="BJ108" s="54"/>
      <c r="BK108" s="54"/>
      <c r="BL108" s="54"/>
      <c r="BM108" s="53" t="s">
        <v>108</v>
      </c>
      <c r="BN108" s="54"/>
      <c r="BO108" s="54"/>
      <c r="BP108" s="54"/>
      <c r="BQ108" s="54"/>
      <c r="BR108" s="49">
        <v>3019100</v>
      </c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4"/>
      <c r="CF108" s="4"/>
      <c r="CG108" s="4"/>
      <c r="CH108" s="4"/>
      <c r="CI108" s="5"/>
      <c r="CJ108" s="49">
        <v>2153573.77</v>
      </c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2"/>
      <c r="CW108" s="49">
        <v>344500</v>
      </c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2"/>
      <c r="DM108" s="49">
        <v>0</v>
      </c>
      <c r="DN108" s="50"/>
      <c r="DO108" s="50"/>
      <c r="DP108" s="50"/>
      <c r="DQ108" s="50"/>
      <c r="DR108" s="50"/>
      <c r="DS108" s="50"/>
      <c r="DT108" s="50"/>
      <c r="DU108" s="50"/>
      <c r="DV108" s="50"/>
      <c r="DW108" s="50"/>
      <c r="DX108" s="5"/>
      <c r="DY108" s="49">
        <v>0</v>
      </c>
      <c r="DZ108" s="50"/>
      <c r="EA108" s="50"/>
      <c r="EB108" s="50"/>
      <c r="EC108" s="50"/>
      <c r="ED108" s="50"/>
      <c r="EE108" s="50"/>
      <c r="EF108" s="50"/>
      <c r="EG108" s="50"/>
      <c r="EH108" s="4"/>
      <c r="EI108" s="4"/>
      <c r="EJ108" s="4"/>
      <c r="EK108" s="5"/>
      <c r="EL108" s="49">
        <f t="shared" si="16"/>
        <v>344500</v>
      </c>
      <c r="EM108" s="50"/>
      <c r="EN108" s="50"/>
      <c r="EO108" s="50"/>
      <c r="EP108" s="50"/>
      <c r="EQ108" s="50"/>
      <c r="ER108" s="50"/>
      <c r="ES108" s="50"/>
      <c r="ET108" s="50"/>
      <c r="EU108" s="50"/>
      <c r="EV108" s="50"/>
      <c r="EW108" s="50"/>
      <c r="EX108" s="52"/>
      <c r="EY108" s="49">
        <f>BR108-CW108</f>
        <v>2674600</v>
      </c>
      <c r="EZ108" s="50"/>
      <c r="FA108" s="50"/>
      <c r="FB108" s="50"/>
      <c r="FC108" s="50"/>
      <c r="FD108" s="50"/>
      <c r="FE108" s="50"/>
      <c r="FF108" s="50"/>
      <c r="FG108" s="50"/>
      <c r="FH108" s="50"/>
      <c r="FI108" s="50"/>
      <c r="FJ108" s="50"/>
      <c r="FK108" s="52"/>
      <c r="FL108" s="49">
        <f t="shared" si="15"/>
        <v>1809073.77</v>
      </c>
      <c r="FM108" s="50"/>
      <c r="FN108" s="50"/>
      <c r="FO108" s="50"/>
      <c r="FP108" s="50"/>
      <c r="FQ108" s="50"/>
      <c r="FR108" s="50"/>
      <c r="FS108" s="50"/>
      <c r="FT108" s="50"/>
      <c r="FU108" s="50"/>
      <c r="FV108" s="50"/>
      <c r="FW108" s="50"/>
      <c r="FX108" s="51">
        <f>CV108-DI108</f>
        <v>0</v>
      </c>
      <c r="FY108" s="15"/>
      <c r="FZ108" s="15"/>
      <c r="GA108" s="15"/>
    </row>
    <row r="109" spans="1:183" ht="26.25" customHeight="1">
      <c r="A109" s="165" t="s">
        <v>184</v>
      </c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  <c r="AD109" s="166"/>
      <c r="AE109" s="166"/>
      <c r="AF109" s="166"/>
      <c r="AG109" s="166"/>
      <c r="AH109" s="166"/>
      <c r="AI109" s="166"/>
      <c r="AJ109" s="167"/>
      <c r="AK109" s="97"/>
      <c r="AL109" s="98"/>
      <c r="AM109" s="98"/>
      <c r="AN109" s="98"/>
      <c r="AO109" s="98"/>
      <c r="AP109" s="98"/>
      <c r="AQ109" s="102" t="s">
        <v>20</v>
      </c>
      <c r="AR109" s="103"/>
      <c r="AS109" s="103"/>
      <c r="AT109" s="103"/>
      <c r="AU109" s="103"/>
      <c r="AV109" s="102" t="s">
        <v>20</v>
      </c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4"/>
      <c r="BH109" s="102" t="s">
        <v>20</v>
      </c>
      <c r="BI109" s="103"/>
      <c r="BJ109" s="103"/>
      <c r="BK109" s="103"/>
      <c r="BL109" s="103"/>
      <c r="BM109" s="102" t="s">
        <v>20</v>
      </c>
      <c r="BN109" s="103"/>
      <c r="BO109" s="103"/>
      <c r="BP109" s="103"/>
      <c r="BQ109" s="103"/>
      <c r="BR109" s="72" t="s">
        <v>20</v>
      </c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4"/>
      <c r="CJ109" s="72" t="s">
        <v>20</v>
      </c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4"/>
      <c r="CW109" s="72" t="s">
        <v>20</v>
      </c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4"/>
      <c r="DM109" s="72" t="s">
        <v>20</v>
      </c>
      <c r="DN109" s="73"/>
      <c r="DO109" s="73"/>
      <c r="DP109" s="73"/>
      <c r="DQ109" s="73"/>
      <c r="DR109" s="73"/>
      <c r="DS109" s="73"/>
      <c r="DT109" s="73"/>
      <c r="DU109" s="73"/>
      <c r="DV109" s="73"/>
      <c r="DW109" s="73"/>
      <c r="DX109" s="74"/>
      <c r="DY109" s="72" t="s">
        <v>20</v>
      </c>
      <c r="DZ109" s="73"/>
      <c r="EA109" s="73"/>
      <c r="EB109" s="73"/>
      <c r="EC109" s="73"/>
      <c r="ED109" s="73"/>
      <c r="EE109" s="73"/>
      <c r="EF109" s="73"/>
      <c r="EG109" s="73"/>
      <c r="EH109" s="73"/>
      <c r="EI109" s="73"/>
      <c r="EJ109" s="73"/>
      <c r="EK109" s="74"/>
      <c r="EL109" s="72" t="s">
        <v>20</v>
      </c>
      <c r="EM109" s="73"/>
      <c r="EN109" s="73"/>
      <c r="EO109" s="73"/>
      <c r="EP109" s="73"/>
      <c r="EQ109" s="73"/>
      <c r="ER109" s="73"/>
      <c r="ES109" s="73"/>
      <c r="ET109" s="73"/>
      <c r="EU109" s="73"/>
      <c r="EV109" s="73"/>
      <c r="EW109" s="73"/>
      <c r="EX109" s="74"/>
      <c r="EY109" s="72" t="s">
        <v>20</v>
      </c>
      <c r="EZ109" s="73"/>
      <c r="FA109" s="73"/>
      <c r="FB109" s="73"/>
      <c r="FC109" s="73"/>
      <c r="FD109" s="73"/>
      <c r="FE109" s="73"/>
      <c r="FF109" s="73"/>
      <c r="FG109" s="73"/>
      <c r="FH109" s="73"/>
      <c r="FI109" s="73"/>
      <c r="FJ109" s="73"/>
      <c r="FK109" s="74"/>
      <c r="FL109" s="72" t="s">
        <v>20</v>
      </c>
      <c r="FM109" s="73"/>
      <c r="FN109" s="73"/>
      <c r="FO109" s="73"/>
      <c r="FP109" s="73"/>
      <c r="FQ109" s="73"/>
      <c r="FR109" s="73"/>
      <c r="FS109" s="73"/>
      <c r="FT109" s="73"/>
      <c r="FU109" s="73"/>
      <c r="FV109" s="73"/>
      <c r="FW109" s="73"/>
      <c r="FX109" s="200"/>
    </row>
    <row r="110" spans="1:183" ht="15" customHeight="1">
      <c r="A110" s="91" t="s">
        <v>185</v>
      </c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208"/>
      <c r="AL110" s="209"/>
      <c r="AM110" s="209"/>
      <c r="AN110" s="209"/>
      <c r="AO110" s="209"/>
      <c r="AP110" s="209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/>
      <c r="BF110" s="93"/>
      <c r="BG110" s="93"/>
      <c r="BH110" s="93"/>
      <c r="BI110" s="93"/>
      <c r="BJ110" s="93"/>
      <c r="BK110" s="93"/>
      <c r="BL110" s="93"/>
      <c r="BM110" s="93"/>
      <c r="BN110" s="93"/>
      <c r="BO110" s="93"/>
      <c r="BP110" s="93"/>
      <c r="BQ110" s="93"/>
      <c r="BR110" s="65">
        <f>BR111</f>
        <v>64000</v>
      </c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>
        <f>CJ111</f>
        <v>0</v>
      </c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>
        <f>CW111</f>
        <v>34880.300000000003</v>
      </c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>
        <v>0</v>
      </c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>
        <v>0</v>
      </c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150">
        <f>CW110</f>
        <v>34880.300000000003</v>
      </c>
      <c r="EM110" s="151"/>
      <c r="EN110" s="151"/>
      <c r="EO110" s="151"/>
      <c r="EP110" s="151"/>
      <c r="EQ110" s="151"/>
      <c r="ER110" s="151"/>
      <c r="ES110" s="151"/>
      <c r="ET110" s="151"/>
      <c r="EU110" s="151"/>
      <c r="EV110" s="151"/>
      <c r="EW110" s="151"/>
      <c r="EX110" s="152"/>
      <c r="EY110" s="150">
        <f>BR110-CW110</f>
        <v>29119.699999999997</v>
      </c>
      <c r="EZ110" s="151"/>
      <c r="FA110" s="151"/>
      <c r="FB110" s="151"/>
      <c r="FC110" s="151"/>
      <c r="FD110" s="151"/>
      <c r="FE110" s="151"/>
      <c r="FF110" s="151"/>
      <c r="FG110" s="151"/>
      <c r="FH110" s="151"/>
      <c r="FI110" s="151"/>
      <c r="FJ110" s="151"/>
      <c r="FK110" s="152"/>
      <c r="FL110" s="65">
        <f>CJ110-CW110</f>
        <v>-34880.300000000003</v>
      </c>
      <c r="FM110" s="65"/>
      <c r="FN110" s="65"/>
      <c r="FO110" s="65"/>
      <c r="FP110" s="65"/>
      <c r="FQ110" s="65"/>
      <c r="FR110" s="65"/>
      <c r="FS110" s="65"/>
      <c r="FT110" s="65"/>
      <c r="FU110" s="65"/>
      <c r="FV110" s="65"/>
      <c r="FW110" s="65"/>
      <c r="FX110" s="199"/>
    </row>
    <row r="111" spans="1:183" ht="27.75" customHeight="1">
      <c r="A111" s="99" t="s">
        <v>186</v>
      </c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1"/>
      <c r="AH111" s="11"/>
      <c r="AI111" s="11"/>
      <c r="AJ111" s="11"/>
      <c r="AK111" s="16"/>
      <c r="AL111" s="16"/>
      <c r="AM111" s="16"/>
      <c r="AN111" s="16"/>
      <c r="AO111" s="16"/>
      <c r="AP111" s="16"/>
      <c r="AQ111" s="64"/>
      <c r="AR111" s="54"/>
      <c r="AS111" s="54"/>
      <c r="AT111" s="54"/>
      <c r="AU111" s="54"/>
      <c r="AV111" s="64" t="s">
        <v>187</v>
      </c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7"/>
      <c r="BH111" s="64"/>
      <c r="BI111" s="54"/>
      <c r="BJ111" s="54"/>
      <c r="BK111" s="54"/>
      <c r="BL111" s="54"/>
      <c r="BM111" s="64"/>
      <c r="BN111" s="54"/>
      <c r="BO111" s="54"/>
      <c r="BP111" s="54"/>
      <c r="BQ111" s="54"/>
      <c r="BR111" s="58">
        <f>BR112</f>
        <v>64000</v>
      </c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6"/>
      <c r="CF111" s="6"/>
      <c r="CG111" s="6"/>
      <c r="CH111" s="6"/>
      <c r="CI111" s="7"/>
      <c r="CJ111" s="58">
        <f>CJ112</f>
        <v>0</v>
      </c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60"/>
      <c r="CW111" s="58">
        <f>CW112</f>
        <v>34880.300000000003</v>
      </c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60"/>
      <c r="DM111" s="58">
        <v>0</v>
      </c>
      <c r="DN111" s="59"/>
      <c r="DO111" s="59"/>
      <c r="DP111" s="59"/>
      <c r="DQ111" s="59"/>
      <c r="DR111" s="59"/>
      <c r="DS111" s="59"/>
      <c r="DT111" s="59"/>
      <c r="DU111" s="59"/>
      <c r="DV111" s="59"/>
      <c r="DW111" s="59"/>
      <c r="DX111" s="7"/>
      <c r="DY111" s="58">
        <v>0</v>
      </c>
      <c r="DZ111" s="59"/>
      <c r="EA111" s="59"/>
      <c r="EB111" s="59"/>
      <c r="EC111" s="59"/>
      <c r="ED111" s="59"/>
      <c r="EE111" s="59"/>
      <c r="EF111" s="59"/>
      <c r="EG111" s="59"/>
      <c r="EH111" s="6"/>
      <c r="EI111" s="6"/>
      <c r="EJ111" s="6"/>
      <c r="EK111" s="7"/>
      <c r="EL111" s="58">
        <f>CJ111</f>
        <v>0</v>
      </c>
      <c r="EM111" s="59"/>
      <c r="EN111" s="59"/>
      <c r="EO111" s="59"/>
      <c r="EP111" s="59"/>
      <c r="EQ111" s="59"/>
      <c r="ER111" s="59"/>
      <c r="ES111" s="59"/>
      <c r="ET111" s="59"/>
      <c r="EU111" s="59"/>
      <c r="EV111" s="59"/>
      <c r="EW111" s="59"/>
      <c r="EX111" s="60"/>
      <c r="EY111" s="58">
        <f>BR111-CW111</f>
        <v>29119.699999999997</v>
      </c>
      <c r="EZ111" s="59"/>
      <c r="FA111" s="59"/>
      <c r="FB111" s="59"/>
      <c r="FC111" s="59"/>
      <c r="FD111" s="59"/>
      <c r="FE111" s="59"/>
      <c r="FF111" s="59"/>
      <c r="FG111" s="59"/>
      <c r="FH111" s="59"/>
      <c r="FI111" s="59"/>
      <c r="FJ111" s="59"/>
      <c r="FK111" s="60"/>
      <c r="FL111" s="58">
        <f>CJ111-CW111</f>
        <v>-34880.300000000003</v>
      </c>
      <c r="FM111" s="59"/>
      <c r="FN111" s="59"/>
      <c r="FO111" s="59"/>
      <c r="FP111" s="59"/>
      <c r="FQ111" s="59"/>
      <c r="FR111" s="59"/>
      <c r="FS111" s="59"/>
      <c r="FT111" s="59"/>
      <c r="FU111" s="59"/>
      <c r="FV111" s="59"/>
      <c r="FW111" s="59"/>
      <c r="FX111" s="175">
        <f>CV111-DI111</f>
        <v>0</v>
      </c>
      <c r="FY111" s="15"/>
      <c r="FZ111" s="15"/>
      <c r="GA111" s="15"/>
    </row>
    <row r="112" spans="1:183" ht="36.75" customHeight="1">
      <c r="A112" s="61" t="s">
        <v>188</v>
      </c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3"/>
      <c r="AK112" s="97"/>
      <c r="AL112" s="98"/>
      <c r="AM112" s="98"/>
      <c r="AN112" s="98"/>
      <c r="AO112" s="98"/>
      <c r="AP112" s="98"/>
      <c r="AQ112" s="79"/>
      <c r="AR112" s="79"/>
      <c r="AS112" s="79"/>
      <c r="AT112" s="79"/>
      <c r="AU112" s="79"/>
      <c r="AV112" s="79" t="s">
        <v>189</v>
      </c>
      <c r="AW112" s="79"/>
      <c r="AX112" s="79"/>
      <c r="AY112" s="79"/>
      <c r="AZ112" s="79"/>
      <c r="BA112" s="79"/>
      <c r="BB112" s="79"/>
      <c r="BC112" s="79"/>
      <c r="BD112" s="79"/>
      <c r="BE112" s="79"/>
      <c r="BF112" s="79"/>
      <c r="BG112" s="79"/>
      <c r="BH112" s="79" t="s">
        <v>121</v>
      </c>
      <c r="BI112" s="79"/>
      <c r="BJ112" s="79"/>
      <c r="BK112" s="79"/>
      <c r="BL112" s="79"/>
      <c r="BM112" s="79" t="s">
        <v>108</v>
      </c>
      <c r="BN112" s="79"/>
      <c r="BO112" s="79"/>
      <c r="BP112" s="79"/>
      <c r="BQ112" s="79"/>
      <c r="BR112" s="153">
        <v>64000</v>
      </c>
      <c r="BS112" s="153"/>
      <c r="BT112" s="153"/>
      <c r="BU112" s="153"/>
      <c r="BV112" s="153"/>
      <c r="BW112" s="153"/>
      <c r="BX112" s="153"/>
      <c r="BY112" s="153"/>
      <c r="BZ112" s="153"/>
      <c r="CA112" s="153"/>
      <c r="CB112" s="153"/>
      <c r="CC112" s="153"/>
      <c r="CD112" s="153"/>
      <c r="CE112" s="153"/>
      <c r="CF112" s="153"/>
      <c r="CG112" s="153"/>
      <c r="CH112" s="153"/>
      <c r="CI112" s="153"/>
      <c r="CJ112" s="153">
        <v>0</v>
      </c>
      <c r="CK112" s="153"/>
      <c r="CL112" s="153"/>
      <c r="CM112" s="153"/>
      <c r="CN112" s="153"/>
      <c r="CO112" s="153"/>
      <c r="CP112" s="153"/>
      <c r="CQ112" s="153"/>
      <c r="CR112" s="153"/>
      <c r="CS112" s="153"/>
      <c r="CT112" s="153"/>
      <c r="CU112" s="153"/>
      <c r="CV112" s="153"/>
      <c r="CW112" s="153">
        <v>34880.300000000003</v>
      </c>
      <c r="CX112" s="153"/>
      <c r="CY112" s="153"/>
      <c r="CZ112" s="153"/>
      <c r="DA112" s="153"/>
      <c r="DB112" s="153"/>
      <c r="DC112" s="153"/>
      <c r="DD112" s="153"/>
      <c r="DE112" s="153"/>
      <c r="DF112" s="153"/>
      <c r="DG112" s="153"/>
      <c r="DH112" s="153"/>
      <c r="DI112" s="153"/>
      <c r="DJ112" s="153"/>
      <c r="DK112" s="153"/>
      <c r="DL112" s="153"/>
      <c r="DM112" s="153">
        <v>0</v>
      </c>
      <c r="DN112" s="153"/>
      <c r="DO112" s="153"/>
      <c r="DP112" s="153"/>
      <c r="DQ112" s="153"/>
      <c r="DR112" s="153"/>
      <c r="DS112" s="153"/>
      <c r="DT112" s="153"/>
      <c r="DU112" s="153"/>
      <c r="DV112" s="153"/>
      <c r="DW112" s="153"/>
      <c r="DX112" s="153"/>
      <c r="DY112" s="153">
        <v>0</v>
      </c>
      <c r="DZ112" s="153"/>
      <c r="EA112" s="153"/>
      <c r="EB112" s="153"/>
      <c r="EC112" s="153"/>
      <c r="ED112" s="153"/>
      <c r="EE112" s="153"/>
      <c r="EF112" s="153"/>
      <c r="EG112" s="153"/>
      <c r="EH112" s="153"/>
      <c r="EI112" s="153"/>
      <c r="EJ112" s="153"/>
      <c r="EK112" s="153"/>
      <c r="EL112" s="49">
        <f>CW112</f>
        <v>34880.300000000003</v>
      </c>
      <c r="EM112" s="50"/>
      <c r="EN112" s="50"/>
      <c r="EO112" s="50"/>
      <c r="EP112" s="50"/>
      <c r="EQ112" s="50"/>
      <c r="ER112" s="50"/>
      <c r="ES112" s="50"/>
      <c r="ET112" s="50"/>
      <c r="EU112" s="50"/>
      <c r="EV112" s="50"/>
      <c r="EW112" s="50"/>
      <c r="EX112" s="52"/>
      <c r="EY112" s="153">
        <f>BR112-CW112</f>
        <v>29119.699999999997</v>
      </c>
      <c r="EZ112" s="153"/>
      <c r="FA112" s="153"/>
      <c r="FB112" s="153"/>
      <c r="FC112" s="153"/>
      <c r="FD112" s="153"/>
      <c r="FE112" s="153"/>
      <c r="FF112" s="153"/>
      <c r="FG112" s="153"/>
      <c r="FH112" s="153"/>
      <c r="FI112" s="153"/>
      <c r="FJ112" s="153"/>
      <c r="FK112" s="153"/>
      <c r="FL112" s="153">
        <f>CJ112-CW112</f>
        <v>-34880.300000000003</v>
      </c>
      <c r="FM112" s="153"/>
      <c r="FN112" s="153"/>
      <c r="FO112" s="153"/>
      <c r="FP112" s="153"/>
      <c r="FQ112" s="153"/>
      <c r="FR112" s="153"/>
      <c r="FS112" s="153"/>
      <c r="FT112" s="153"/>
      <c r="FU112" s="153"/>
      <c r="FV112" s="153"/>
      <c r="FW112" s="153"/>
      <c r="FX112" s="211"/>
    </row>
    <row r="113" spans="1:183" ht="28.5" customHeight="1">
      <c r="A113" s="83" t="s">
        <v>85</v>
      </c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5"/>
      <c r="AK113" s="208"/>
      <c r="AL113" s="209"/>
      <c r="AM113" s="209"/>
      <c r="AN113" s="209"/>
      <c r="AO113" s="209"/>
      <c r="AP113" s="209"/>
      <c r="AQ113" s="95" t="s">
        <v>20</v>
      </c>
      <c r="AR113" s="96"/>
      <c r="AS113" s="96"/>
      <c r="AT113" s="96"/>
      <c r="AU113" s="96"/>
      <c r="AV113" s="95" t="s">
        <v>20</v>
      </c>
      <c r="AW113" s="96"/>
      <c r="AX113" s="96"/>
      <c r="AY113" s="96"/>
      <c r="AZ113" s="96"/>
      <c r="BA113" s="96"/>
      <c r="BB113" s="96"/>
      <c r="BC113" s="96"/>
      <c r="BD113" s="96"/>
      <c r="BE113" s="96"/>
      <c r="BF113" s="96"/>
      <c r="BG113" s="210"/>
      <c r="BH113" s="95" t="s">
        <v>20</v>
      </c>
      <c r="BI113" s="96"/>
      <c r="BJ113" s="96"/>
      <c r="BK113" s="96"/>
      <c r="BL113" s="96"/>
      <c r="BM113" s="95" t="s">
        <v>20</v>
      </c>
      <c r="BN113" s="96"/>
      <c r="BO113" s="96"/>
      <c r="BP113" s="96"/>
      <c r="BQ113" s="96"/>
      <c r="BR113" s="205"/>
      <c r="BS113" s="206"/>
      <c r="BT113" s="206"/>
      <c r="BU113" s="206"/>
      <c r="BV113" s="206"/>
      <c r="BW113" s="206"/>
      <c r="BX113" s="206"/>
      <c r="BY113" s="206"/>
      <c r="BZ113" s="206"/>
      <c r="CA113" s="206"/>
      <c r="CB113" s="206"/>
      <c r="CC113" s="206"/>
      <c r="CD113" s="206"/>
      <c r="CE113" s="206"/>
      <c r="CF113" s="206"/>
      <c r="CG113" s="206"/>
      <c r="CH113" s="206"/>
      <c r="CI113" s="207"/>
      <c r="CJ113" s="201" t="s">
        <v>20</v>
      </c>
      <c r="CK113" s="202"/>
      <c r="CL113" s="202"/>
      <c r="CM113" s="202"/>
      <c r="CN113" s="202"/>
      <c r="CO113" s="202"/>
      <c r="CP113" s="202"/>
      <c r="CQ113" s="202"/>
      <c r="CR113" s="202"/>
      <c r="CS113" s="202"/>
      <c r="CT113" s="202"/>
      <c r="CU113" s="202"/>
      <c r="CV113" s="204"/>
      <c r="CW113" s="205"/>
      <c r="CX113" s="206"/>
      <c r="CY113" s="206"/>
      <c r="CZ113" s="206"/>
      <c r="DA113" s="206"/>
      <c r="DB113" s="206"/>
      <c r="DC113" s="206"/>
      <c r="DD113" s="206"/>
      <c r="DE113" s="206"/>
      <c r="DF113" s="206"/>
      <c r="DG113" s="206"/>
      <c r="DH113" s="206"/>
      <c r="DI113" s="206"/>
      <c r="DJ113" s="206"/>
      <c r="DK113" s="206"/>
      <c r="DL113" s="207"/>
      <c r="DM113" s="201" t="s">
        <v>20</v>
      </c>
      <c r="DN113" s="202"/>
      <c r="DO113" s="202"/>
      <c r="DP113" s="202"/>
      <c r="DQ113" s="202"/>
      <c r="DR113" s="202"/>
      <c r="DS113" s="202"/>
      <c r="DT113" s="202"/>
      <c r="DU113" s="202"/>
      <c r="DV113" s="202"/>
      <c r="DW113" s="202"/>
      <c r="DX113" s="204"/>
      <c r="DY113" s="201" t="s">
        <v>20</v>
      </c>
      <c r="DZ113" s="202"/>
      <c r="EA113" s="202"/>
      <c r="EB113" s="202"/>
      <c r="EC113" s="202"/>
      <c r="ED113" s="202"/>
      <c r="EE113" s="202"/>
      <c r="EF113" s="202"/>
      <c r="EG113" s="202"/>
      <c r="EH113" s="202"/>
      <c r="EI113" s="202"/>
      <c r="EJ113" s="202"/>
      <c r="EK113" s="204"/>
      <c r="EL113" s="205"/>
      <c r="EM113" s="206"/>
      <c r="EN113" s="206"/>
      <c r="EO113" s="206"/>
      <c r="EP113" s="206"/>
      <c r="EQ113" s="206"/>
      <c r="ER113" s="206"/>
      <c r="ES113" s="206"/>
      <c r="ET113" s="206"/>
      <c r="EU113" s="206"/>
      <c r="EV113" s="206"/>
      <c r="EW113" s="206"/>
      <c r="EX113" s="207"/>
      <c r="EY113" s="201" t="s">
        <v>20</v>
      </c>
      <c r="EZ113" s="202"/>
      <c r="FA113" s="202"/>
      <c r="FB113" s="202"/>
      <c r="FC113" s="202"/>
      <c r="FD113" s="202"/>
      <c r="FE113" s="202"/>
      <c r="FF113" s="202"/>
      <c r="FG113" s="202"/>
      <c r="FH113" s="202"/>
      <c r="FI113" s="202"/>
      <c r="FJ113" s="202"/>
      <c r="FK113" s="204"/>
      <c r="FL113" s="201" t="s">
        <v>20</v>
      </c>
      <c r="FM113" s="202"/>
      <c r="FN113" s="202"/>
      <c r="FO113" s="202"/>
      <c r="FP113" s="202"/>
      <c r="FQ113" s="202"/>
      <c r="FR113" s="202"/>
      <c r="FS113" s="202"/>
      <c r="FT113" s="202"/>
      <c r="FU113" s="202"/>
      <c r="FV113" s="202"/>
      <c r="FW113" s="202"/>
      <c r="FX113" s="203"/>
    </row>
    <row r="114" spans="1:183" ht="42.75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21"/>
      <c r="BS114" s="21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1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1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1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1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1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1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15"/>
      <c r="FZ114" s="15"/>
      <c r="GA114" s="15"/>
    </row>
    <row r="115" spans="1:183" ht="12">
      <c r="A115" s="1" t="s">
        <v>44</v>
      </c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H115" s="89" t="s">
        <v>190</v>
      </c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 t="s">
        <v>158</v>
      </c>
      <c r="CB115" s="1"/>
      <c r="CC115" s="1"/>
      <c r="CD115" s="1"/>
      <c r="CE115" s="1"/>
      <c r="CF115" s="1" t="s">
        <v>89</v>
      </c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</row>
    <row r="116" spans="1:183" ht="1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86" t="s">
        <v>45</v>
      </c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H116" s="86" t="s">
        <v>46</v>
      </c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 t="s">
        <v>159</v>
      </c>
      <c r="CB116" s="1"/>
      <c r="CC116" s="1"/>
      <c r="CD116" s="1"/>
      <c r="CE116" s="1"/>
      <c r="CF116" s="1" t="s">
        <v>47</v>
      </c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94"/>
      <c r="DD116" s="94"/>
      <c r="DE116" s="94"/>
      <c r="DF116" s="94"/>
      <c r="DG116" s="94"/>
      <c r="DH116" s="94"/>
      <c r="DI116" s="94"/>
      <c r="DJ116" s="94"/>
      <c r="DK116" s="94"/>
      <c r="DL116" s="94"/>
      <c r="DM116" s="94"/>
      <c r="DN116" s="94"/>
      <c r="DO116" s="94"/>
      <c r="DP116" s="94"/>
      <c r="DQ116" s="1"/>
      <c r="DR116" s="1"/>
      <c r="DS116" s="89" t="s">
        <v>192</v>
      </c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  <c r="EG116" s="89"/>
      <c r="EH116" s="89"/>
      <c r="EI116" s="89"/>
      <c r="EJ116" s="89"/>
      <c r="EK116" s="89"/>
      <c r="EL116" s="89"/>
      <c r="EM116" s="89"/>
      <c r="EN116" s="89"/>
      <c r="EO116" s="89"/>
      <c r="EP116" s="89"/>
      <c r="EQ116" s="89"/>
      <c r="ER116" s="89"/>
      <c r="ES116" s="89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</row>
    <row r="117" spans="1:183"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86" t="s">
        <v>45</v>
      </c>
      <c r="DD117" s="86"/>
      <c r="DE117" s="86"/>
      <c r="DF117" s="86"/>
      <c r="DG117" s="86"/>
      <c r="DH117" s="86"/>
      <c r="DI117" s="86"/>
      <c r="DJ117" s="86"/>
      <c r="DK117" s="86"/>
      <c r="DL117" s="86"/>
      <c r="DM117" s="86"/>
      <c r="DN117" s="86"/>
      <c r="DO117" s="86"/>
      <c r="DP117" s="86"/>
      <c r="DQ117" s="2"/>
      <c r="DR117" s="2"/>
      <c r="DS117" s="86" t="s">
        <v>46</v>
      </c>
      <c r="DT117" s="86"/>
      <c r="DU117" s="86"/>
      <c r="DV117" s="86"/>
      <c r="DW117" s="86"/>
      <c r="DX117" s="86"/>
      <c r="DY117" s="86"/>
      <c r="DZ117" s="86"/>
      <c r="EA117" s="86"/>
      <c r="EB117" s="86"/>
      <c r="EC117" s="86"/>
      <c r="ED117" s="86"/>
      <c r="EE117" s="86"/>
      <c r="EF117" s="86"/>
      <c r="EG117" s="86"/>
      <c r="EH117" s="86"/>
      <c r="EI117" s="86"/>
      <c r="EJ117" s="86"/>
      <c r="EK117" s="86"/>
      <c r="EL117" s="86"/>
      <c r="EM117" s="86"/>
      <c r="EN117" s="86"/>
      <c r="EO117" s="86"/>
      <c r="EP117" s="86"/>
      <c r="EQ117" s="86"/>
      <c r="ER117" s="86"/>
      <c r="ES117" s="86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</row>
    <row r="118" spans="1:183" ht="12">
      <c r="A118" s="1" t="s">
        <v>157</v>
      </c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H118" s="89" t="s">
        <v>191</v>
      </c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</row>
    <row r="119" spans="1:183" ht="7.5" customHeight="1">
      <c r="R119" s="86" t="s">
        <v>45</v>
      </c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2"/>
      <c r="AG119" s="2"/>
      <c r="AH119" s="86" t="s">
        <v>46</v>
      </c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</row>
    <row r="120" spans="1:183" ht="6" customHeight="1"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"/>
      <c r="FR120" s="1"/>
      <c r="FS120" s="1"/>
      <c r="FT120" s="1"/>
      <c r="FU120" s="1"/>
      <c r="FV120" s="1"/>
      <c r="FW120" s="1"/>
      <c r="FX120" s="1"/>
    </row>
    <row r="121" spans="1:183" ht="12">
      <c r="A121" s="87" t="s">
        <v>48</v>
      </c>
      <c r="B121" s="87"/>
      <c r="C121" s="88" t="s">
        <v>160</v>
      </c>
      <c r="D121" s="88"/>
      <c r="E121" s="88"/>
      <c r="F121" s="1" t="s">
        <v>48</v>
      </c>
      <c r="I121" s="89" t="s">
        <v>93</v>
      </c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90">
        <v>2018</v>
      </c>
      <c r="Z121" s="90"/>
      <c r="AA121" s="90"/>
      <c r="AB121" s="90"/>
      <c r="AC121" s="90"/>
      <c r="AD121" s="1" t="s">
        <v>3</v>
      </c>
      <c r="AM121" s="1">
        <v>6</v>
      </c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</row>
    <row r="122" spans="1:183" s="2" customFormat="1" ht="6.75" customHeight="1"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</row>
    <row r="123" spans="1:183" ht="3" customHeight="1"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"/>
      <c r="FR123" s="1"/>
      <c r="FS123" s="1"/>
      <c r="FT123" s="1"/>
      <c r="FU123" s="1"/>
      <c r="FV123" s="1"/>
      <c r="FW123" s="1"/>
      <c r="FX123" s="1"/>
    </row>
    <row r="124" spans="1:183"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"/>
      <c r="FR124" s="1"/>
      <c r="FS124" s="1"/>
      <c r="FT124" s="1"/>
      <c r="FU124" s="1"/>
      <c r="FV124" s="1"/>
      <c r="FW124" s="1"/>
      <c r="FX124" s="1"/>
    </row>
    <row r="125" spans="1:183" s="15" customFormat="1"/>
    <row r="126" spans="1:183" s="15" customFormat="1"/>
    <row r="127" spans="1:183" s="15" customFormat="1"/>
    <row r="128" spans="1:183" s="15" customFormat="1"/>
    <row r="129" s="15" customFormat="1"/>
    <row r="130" s="15" customFormat="1"/>
    <row r="131" s="15" customFormat="1"/>
    <row r="132" s="15" customFormat="1"/>
    <row r="133" s="15" customFormat="1"/>
    <row r="134" s="15" customFormat="1"/>
    <row r="135" s="15" customFormat="1"/>
    <row r="136" s="15" customFormat="1"/>
    <row r="137" s="15" customFormat="1"/>
    <row r="138" s="15" customFormat="1"/>
    <row r="139" s="15" customFormat="1"/>
    <row r="140" s="15" customFormat="1"/>
    <row r="141" s="15" customFormat="1"/>
    <row r="142" s="15" customFormat="1"/>
    <row r="143" s="15" customFormat="1"/>
    <row r="144" s="15" customFormat="1"/>
    <row r="145" s="15" customFormat="1"/>
    <row r="146" s="15" customFormat="1"/>
    <row r="147" s="15" customFormat="1"/>
    <row r="148" s="15" customFormat="1"/>
    <row r="149" s="15" customFormat="1"/>
    <row r="150" s="15" customFormat="1"/>
    <row r="151" s="15" customFormat="1"/>
    <row r="152" s="15" customFormat="1"/>
    <row r="153" s="15" customFormat="1"/>
    <row r="154" s="15" customFormat="1"/>
    <row r="155" s="15" customFormat="1"/>
    <row r="156" s="15" customFormat="1"/>
    <row r="157" s="15" customFormat="1"/>
    <row r="158" s="15" customFormat="1"/>
    <row r="159" s="15" customFormat="1"/>
    <row r="160" s="15" customFormat="1"/>
    <row r="161" s="15" customFormat="1"/>
    <row r="162" s="15" customFormat="1"/>
    <row r="163" s="15" customFormat="1"/>
    <row r="164" s="15" customFormat="1"/>
    <row r="165" s="15" customFormat="1"/>
    <row r="166" s="15" customFormat="1"/>
    <row r="167" s="15" customFormat="1"/>
    <row r="168" s="15" customFormat="1"/>
    <row r="169" s="15" customFormat="1"/>
    <row r="170" s="15" customFormat="1"/>
    <row r="171" s="15" customFormat="1"/>
    <row r="172" s="15" customFormat="1"/>
    <row r="173" s="15" customFormat="1"/>
    <row r="174" s="15" customFormat="1"/>
    <row r="175" s="15" customFormat="1"/>
    <row r="176" s="15" customFormat="1"/>
    <row r="177" s="15" customFormat="1"/>
    <row r="178" s="15" customFormat="1"/>
    <row r="179" s="15" customFormat="1"/>
    <row r="180" s="15" customFormat="1"/>
    <row r="181" s="15" customFormat="1"/>
    <row r="182" s="15" customFormat="1"/>
    <row r="183" s="15" customFormat="1"/>
    <row r="184" s="15" customFormat="1"/>
    <row r="185" s="15" customFormat="1"/>
    <row r="186" s="15" customFormat="1"/>
    <row r="187" s="15" customFormat="1"/>
    <row r="188" s="15" customFormat="1"/>
    <row r="189" s="15" customFormat="1"/>
    <row r="190" s="15" customFormat="1"/>
    <row r="191" s="15" customFormat="1"/>
    <row r="192" s="15" customFormat="1"/>
    <row r="193" s="15" customFormat="1"/>
    <row r="194" s="15" customFormat="1"/>
    <row r="195" s="15" customFormat="1"/>
    <row r="196" s="15" customFormat="1"/>
    <row r="197" s="15" customFormat="1"/>
    <row r="198" s="15" customFormat="1"/>
    <row r="199" s="15" customFormat="1"/>
    <row r="200" s="15" customFormat="1"/>
    <row r="201" s="15" customFormat="1"/>
    <row r="202" s="15" customFormat="1"/>
    <row r="203" s="15" customFormat="1"/>
    <row r="204" s="15" customFormat="1"/>
    <row r="205" s="15" customFormat="1"/>
    <row r="206" s="15" customFormat="1"/>
    <row r="207" s="15" customFormat="1"/>
    <row r="208" s="15" customFormat="1"/>
    <row r="209" s="15" customFormat="1"/>
    <row r="210" s="15" customFormat="1"/>
    <row r="211" s="15" customFormat="1"/>
    <row r="212" s="15" customFormat="1"/>
    <row r="213" s="15" customFormat="1"/>
    <row r="214" s="15" customFormat="1"/>
    <row r="215" s="15" customFormat="1"/>
    <row r="216" s="15" customFormat="1"/>
    <row r="217" s="15" customFormat="1"/>
    <row r="218" s="15" customFormat="1"/>
    <row r="219" s="15" customFormat="1"/>
    <row r="220" s="15" customFormat="1"/>
    <row r="221" s="15" customFormat="1"/>
    <row r="222" s="15" customFormat="1"/>
    <row r="223" s="15" customFormat="1"/>
    <row r="224" s="15" customFormat="1"/>
    <row r="225" s="15" customFormat="1"/>
    <row r="226" s="15" customFormat="1"/>
    <row r="227" s="15" customFormat="1"/>
    <row r="228" s="15" customFormat="1"/>
    <row r="229" s="15" customFormat="1"/>
    <row r="230" s="15" customFormat="1"/>
    <row r="231" s="15" customFormat="1"/>
    <row r="232" s="15" customFormat="1"/>
    <row r="233" s="15" customFormat="1"/>
    <row r="234" s="15" customFormat="1"/>
    <row r="235" s="15" customFormat="1"/>
    <row r="236" s="15" customFormat="1"/>
    <row r="237" s="15" customFormat="1"/>
    <row r="238" s="15" customFormat="1"/>
    <row r="239" s="15" customFormat="1"/>
    <row r="240" s="15" customFormat="1"/>
    <row r="241" s="15" customFormat="1"/>
    <row r="242" s="15" customFormat="1"/>
    <row r="243" s="15" customFormat="1"/>
    <row r="244" s="15" customFormat="1"/>
    <row r="245" s="15" customFormat="1"/>
    <row r="246" s="15" customFormat="1"/>
    <row r="247" s="15" customFormat="1"/>
    <row r="248" s="15" customFormat="1"/>
    <row r="249" s="15" customFormat="1"/>
    <row r="250" s="15" customFormat="1"/>
    <row r="251" s="15" customFormat="1"/>
    <row r="252" s="15" customFormat="1"/>
    <row r="253" s="15" customFormat="1"/>
    <row r="254" s="15" customFormat="1"/>
    <row r="255" s="15" customFormat="1"/>
    <row r="256" s="15" customFormat="1"/>
    <row r="257" s="15" customFormat="1"/>
    <row r="258" s="15" customFormat="1"/>
    <row r="259" s="15" customFormat="1"/>
    <row r="260" s="15" customFormat="1"/>
    <row r="261" s="15" customFormat="1"/>
    <row r="262" s="15" customFormat="1"/>
    <row r="263" s="15" customFormat="1"/>
    <row r="264" s="15" customFormat="1"/>
    <row r="265" s="15" customFormat="1"/>
    <row r="266" s="15" customFormat="1"/>
    <row r="267" s="15" customFormat="1"/>
    <row r="268" s="15" customFormat="1"/>
    <row r="269" s="15" customFormat="1"/>
    <row r="270" s="15" customFormat="1"/>
    <row r="271" s="15" customFormat="1"/>
    <row r="272" s="15" customFormat="1"/>
    <row r="273" s="15" customFormat="1"/>
    <row r="274" s="15" customFormat="1"/>
    <row r="275" s="15" customFormat="1"/>
    <row r="276" s="15" customFormat="1"/>
    <row r="277" s="15" customFormat="1"/>
    <row r="278" s="15" customFormat="1"/>
    <row r="279" s="15" customFormat="1"/>
    <row r="280" s="15" customFormat="1"/>
    <row r="281" s="15" customFormat="1"/>
    <row r="282" s="15" customFormat="1"/>
    <row r="283" s="15" customFormat="1"/>
    <row r="284" s="15" customFormat="1"/>
    <row r="285" s="15" customFormat="1"/>
    <row r="286" s="15" customFormat="1"/>
    <row r="287" s="15" customFormat="1"/>
    <row r="288" s="15" customFormat="1"/>
    <row r="289" s="15" customFormat="1"/>
    <row r="290" s="15" customFormat="1"/>
    <row r="291" s="15" customFormat="1"/>
    <row r="292" s="15" customFormat="1"/>
    <row r="293" s="15" customFormat="1"/>
    <row r="294" s="15" customFormat="1"/>
    <row r="295" s="15" customFormat="1"/>
    <row r="296" s="15" customFormat="1"/>
    <row r="297" s="15" customFormat="1"/>
    <row r="298" s="15" customFormat="1"/>
    <row r="299" s="15" customFormat="1"/>
    <row r="300" s="15" customFormat="1"/>
    <row r="301" s="15" customFormat="1"/>
    <row r="302" s="15" customFormat="1"/>
    <row r="303" s="15" customFormat="1"/>
    <row r="304" s="15" customFormat="1"/>
    <row r="305" s="15" customFormat="1"/>
    <row r="306" s="15" customFormat="1"/>
    <row r="307" s="15" customFormat="1"/>
    <row r="308" s="15" customFormat="1"/>
    <row r="309" s="15" customFormat="1"/>
    <row r="310" s="15" customFormat="1"/>
    <row r="311" s="15" customFormat="1"/>
    <row r="312" s="15" customFormat="1"/>
    <row r="313" s="15" customFormat="1"/>
    <row r="314" s="15" customFormat="1"/>
    <row r="315" s="15" customFormat="1"/>
    <row r="316" s="15" customFormat="1"/>
    <row r="317" s="15" customFormat="1"/>
    <row r="318" s="15" customFormat="1"/>
    <row r="319" s="15" customFormat="1"/>
    <row r="320" s="15" customFormat="1"/>
    <row r="321" s="15" customFormat="1"/>
    <row r="322" s="15" customFormat="1"/>
    <row r="323" s="15" customFormat="1"/>
    <row r="324" s="15" customFormat="1"/>
    <row r="325" s="15" customFormat="1"/>
    <row r="326" s="15" customFormat="1"/>
    <row r="327" s="15" customFormat="1"/>
    <row r="328" s="15" customFormat="1"/>
    <row r="329" s="15" customFormat="1"/>
    <row r="330" s="15" customFormat="1"/>
    <row r="331" s="15" customFormat="1"/>
    <row r="332" s="15" customFormat="1"/>
    <row r="333" s="15" customFormat="1"/>
    <row r="334" s="15" customFormat="1"/>
    <row r="335" s="15" customFormat="1"/>
    <row r="336" s="15" customFormat="1"/>
    <row r="337" s="15" customFormat="1"/>
    <row r="338" s="15" customFormat="1"/>
    <row r="339" s="15" customFormat="1"/>
    <row r="340" s="15" customFormat="1"/>
    <row r="341" s="15" customFormat="1"/>
    <row r="342" s="15" customFormat="1"/>
    <row r="343" s="15" customFormat="1"/>
    <row r="344" s="15" customFormat="1"/>
    <row r="345" s="15" customFormat="1"/>
    <row r="346" s="15" customFormat="1"/>
    <row r="347" s="15" customFormat="1"/>
    <row r="348" s="15" customFormat="1"/>
    <row r="349" s="15" customFormat="1"/>
    <row r="350" s="15" customFormat="1"/>
    <row r="351" s="15" customFormat="1"/>
    <row r="352" s="15" customFormat="1"/>
    <row r="353" s="15" customFormat="1"/>
    <row r="354" s="15" customFormat="1"/>
    <row r="355" s="15" customFormat="1"/>
    <row r="356" s="15" customFormat="1"/>
    <row r="357" s="15" customFormat="1"/>
    <row r="358" s="15" customFormat="1"/>
    <row r="359" s="15" customFormat="1"/>
    <row r="360" s="15" customFormat="1"/>
    <row r="361" s="15" customFormat="1"/>
    <row r="362" s="15" customFormat="1"/>
    <row r="363" s="15" customFormat="1"/>
    <row r="364" s="15" customFormat="1"/>
    <row r="365" s="15" customFormat="1"/>
    <row r="366" s="15" customFormat="1"/>
    <row r="367" s="15" customFormat="1"/>
    <row r="368" s="15" customFormat="1"/>
    <row r="369" s="15" customFormat="1"/>
    <row r="370" s="15" customFormat="1"/>
    <row r="371" s="15" customFormat="1"/>
    <row r="372" s="15" customFormat="1"/>
    <row r="373" s="15" customFormat="1"/>
    <row r="374" s="15" customFormat="1"/>
    <row r="375" s="15" customFormat="1"/>
    <row r="376" s="15" customFormat="1"/>
    <row r="377" s="15" customFormat="1"/>
    <row r="378" s="15" customFormat="1"/>
    <row r="379" s="15" customFormat="1"/>
    <row r="380" s="15" customFormat="1"/>
    <row r="381" s="15" customFormat="1"/>
    <row r="382" s="15" customFormat="1"/>
    <row r="383" s="15" customFormat="1"/>
    <row r="384" s="15" customFormat="1"/>
    <row r="385" s="15" customFormat="1"/>
    <row r="386" s="15" customFormat="1"/>
    <row r="387" s="15" customFormat="1"/>
    <row r="388" s="15" customFormat="1"/>
    <row r="389" s="15" customFormat="1"/>
    <row r="390" s="15" customFormat="1"/>
    <row r="391" s="15" customFormat="1"/>
    <row r="392" s="15" customFormat="1"/>
    <row r="393" s="15" customFormat="1"/>
    <row r="394" s="15" customFormat="1"/>
    <row r="395" s="15" customFormat="1"/>
    <row r="396" s="15" customFormat="1"/>
    <row r="397" s="15" customFormat="1"/>
    <row r="398" s="15" customFormat="1"/>
    <row r="399" s="15" customFormat="1"/>
    <row r="400" s="15" customFormat="1"/>
    <row r="401" s="15" customFormat="1"/>
    <row r="402" s="15" customFormat="1"/>
    <row r="403" s="15" customFormat="1"/>
    <row r="404" s="15" customFormat="1"/>
    <row r="405" s="15" customFormat="1"/>
    <row r="406" s="15" customFormat="1"/>
    <row r="407" s="15" customFormat="1"/>
    <row r="408" s="15" customFormat="1"/>
    <row r="409" s="15" customFormat="1"/>
    <row r="410" s="15" customFormat="1"/>
    <row r="411" s="15" customFormat="1"/>
    <row r="412" s="15" customFormat="1"/>
    <row r="413" s="15" customFormat="1"/>
    <row r="414" s="15" customFormat="1"/>
    <row r="415" s="15" customFormat="1"/>
    <row r="416" s="15" customFormat="1"/>
    <row r="417" s="15" customFormat="1"/>
    <row r="418" s="15" customFormat="1"/>
    <row r="419" s="15" customFormat="1"/>
    <row r="420" s="15" customFormat="1"/>
    <row r="421" s="15" customFormat="1"/>
    <row r="422" s="15" customFormat="1"/>
    <row r="423" s="15" customFormat="1"/>
    <row r="424" s="15" customFormat="1"/>
    <row r="425" s="15" customFormat="1"/>
    <row r="426" s="15" customFormat="1"/>
    <row r="427" s="15" customFormat="1"/>
    <row r="428" s="15" customFormat="1"/>
    <row r="429" s="15" customFormat="1"/>
    <row r="430" s="15" customFormat="1"/>
    <row r="431" s="15" customFormat="1"/>
    <row r="432" s="15" customFormat="1"/>
    <row r="433" s="15" customFormat="1"/>
    <row r="434" s="15" customFormat="1"/>
    <row r="435" s="15" customFormat="1"/>
    <row r="436" s="15" customFormat="1"/>
    <row r="437" s="15" customFormat="1"/>
    <row r="438" s="15" customFormat="1"/>
    <row r="439" s="15" customFormat="1"/>
    <row r="440" s="15" customFormat="1"/>
    <row r="441" s="15" customFormat="1"/>
    <row r="442" s="15" customFormat="1"/>
    <row r="443" s="15" customFormat="1"/>
    <row r="444" s="15" customFormat="1"/>
    <row r="445" s="15" customFormat="1"/>
    <row r="446" s="15" customFormat="1"/>
    <row r="447" s="15" customFormat="1"/>
    <row r="448" s="15" customFormat="1"/>
    <row r="449" s="15" customFormat="1"/>
    <row r="450" s="15" customFormat="1"/>
    <row r="451" s="15" customFormat="1"/>
    <row r="452" s="15" customFormat="1"/>
    <row r="453" s="15" customFormat="1"/>
    <row r="454" s="15" customFormat="1"/>
    <row r="455" s="15" customFormat="1"/>
    <row r="456" s="15" customFormat="1"/>
    <row r="457" s="15" customFormat="1"/>
    <row r="458" s="15" customFormat="1"/>
    <row r="459" s="15" customFormat="1"/>
    <row r="460" s="15" customFormat="1"/>
    <row r="461" s="15" customFormat="1"/>
    <row r="462" s="15" customFormat="1"/>
    <row r="463" s="15" customFormat="1"/>
    <row r="464" s="15" customFormat="1"/>
    <row r="465" s="15" customFormat="1"/>
    <row r="466" s="15" customFormat="1"/>
    <row r="467" s="15" customFormat="1"/>
    <row r="468" s="15" customFormat="1"/>
    <row r="469" s="15" customFormat="1"/>
    <row r="470" s="15" customFormat="1"/>
    <row r="471" s="15" customFormat="1"/>
    <row r="472" s="15" customFormat="1"/>
    <row r="473" s="15" customFormat="1"/>
    <row r="474" s="15" customFormat="1"/>
    <row r="475" s="15" customFormat="1"/>
    <row r="476" s="15" customFormat="1"/>
    <row r="477" s="15" customFormat="1"/>
    <row r="478" s="15" customFormat="1"/>
    <row r="479" s="15" customFormat="1"/>
    <row r="480" s="15" customFormat="1"/>
    <row r="481" s="15" customFormat="1"/>
    <row r="482" s="15" customFormat="1"/>
    <row r="483" s="15" customFormat="1"/>
    <row r="484" s="15" customFormat="1"/>
    <row r="485" s="15" customFormat="1"/>
    <row r="486" s="15" customFormat="1"/>
    <row r="487" s="15" customFormat="1"/>
    <row r="488" s="15" customFormat="1"/>
    <row r="489" s="15" customFormat="1"/>
    <row r="490" s="15" customFormat="1"/>
    <row r="491" s="15" customFormat="1"/>
    <row r="492" s="15" customFormat="1"/>
    <row r="493" s="15" customFormat="1"/>
    <row r="494" s="15" customFormat="1"/>
    <row r="495" s="15" customFormat="1"/>
    <row r="496" s="15" customFormat="1"/>
    <row r="497" s="15" customFormat="1"/>
    <row r="498" s="15" customFormat="1"/>
    <row r="499" s="15" customFormat="1"/>
    <row r="500" s="15" customFormat="1"/>
    <row r="501" s="15" customFormat="1"/>
    <row r="502" s="15" customFormat="1"/>
    <row r="503" s="15" customFormat="1"/>
    <row r="504" s="15" customFormat="1"/>
    <row r="505" s="15" customFormat="1"/>
    <row r="506" s="15" customFormat="1"/>
    <row r="507" s="15" customFormat="1"/>
    <row r="508" s="15" customFormat="1"/>
    <row r="509" s="15" customFormat="1"/>
    <row r="510" s="15" customFormat="1"/>
    <row r="511" s="15" customFormat="1"/>
    <row r="512" s="15" customFormat="1"/>
    <row r="513" s="15" customFormat="1"/>
    <row r="514" s="15" customFormat="1"/>
    <row r="515" s="15" customFormat="1"/>
    <row r="516" s="15" customFormat="1"/>
    <row r="517" s="15" customFormat="1"/>
    <row r="518" s="15" customFormat="1"/>
    <row r="519" s="15" customFormat="1"/>
    <row r="520" s="15" customFormat="1"/>
    <row r="521" s="15" customFormat="1"/>
    <row r="522" s="15" customFormat="1"/>
    <row r="523" s="15" customFormat="1"/>
    <row r="524" s="15" customFormat="1"/>
    <row r="525" s="15" customFormat="1"/>
    <row r="526" s="15" customFormat="1"/>
    <row r="527" s="15" customFormat="1"/>
    <row r="528" s="15" customFormat="1"/>
    <row r="529" s="15" customFormat="1"/>
    <row r="530" s="15" customFormat="1"/>
    <row r="531" s="15" customFormat="1"/>
    <row r="532" s="15" customFormat="1"/>
    <row r="533" s="15" customFormat="1"/>
    <row r="534" s="15" customFormat="1"/>
    <row r="535" s="15" customFormat="1"/>
    <row r="536" s="15" customFormat="1"/>
    <row r="537" s="15" customFormat="1"/>
    <row r="538" s="15" customFormat="1"/>
    <row r="539" s="15" customFormat="1"/>
    <row r="540" s="15" customFormat="1"/>
    <row r="541" s="15" customFormat="1"/>
    <row r="542" s="15" customFormat="1"/>
    <row r="543" s="15" customFormat="1"/>
    <row r="544" s="15" customFormat="1"/>
    <row r="545" s="15" customFormat="1"/>
    <row r="546" s="15" customFormat="1"/>
    <row r="547" s="15" customFormat="1"/>
    <row r="548" s="15" customFormat="1"/>
    <row r="549" s="15" customFormat="1"/>
    <row r="550" s="15" customFormat="1"/>
    <row r="551" s="15" customFormat="1"/>
    <row r="552" s="15" customFormat="1"/>
    <row r="553" s="15" customFormat="1"/>
    <row r="554" s="15" customFormat="1"/>
    <row r="555" s="15" customFormat="1"/>
    <row r="556" s="15" customFormat="1"/>
    <row r="557" s="15" customFormat="1"/>
    <row r="558" s="15" customFormat="1"/>
    <row r="559" s="15" customFormat="1"/>
    <row r="560" s="15" customFormat="1"/>
    <row r="561" s="15" customFormat="1"/>
    <row r="562" s="15" customFormat="1"/>
    <row r="563" s="15" customFormat="1"/>
    <row r="564" s="15" customFormat="1"/>
    <row r="565" s="15" customFormat="1"/>
    <row r="566" s="15" customFormat="1"/>
    <row r="567" s="15" customFormat="1"/>
    <row r="568" s="15" customFormat="1"/>
    <row r="569" s="15" customFormat="1"/>
    <row r="570" s="15" customFormat="1"/>
    <row r="571" s="15" customFormat="1"/>
    <row r="572" s="15" customFormat="1"/>
    <row r="573" s="15" customFormat="1"/>
    <row r="574" s="15" customFormat="1"/>
    <row r="575" s="15" customFormat="1"/>
    <row r="576" s="15" customFormat="1"/>
    <row r="577" s="15" customFormat="1"/>
    <row r="578" s="15" customFormat="1"/>
    <row r="579" s="15" customFormat="1"/>
    <row r="580" s="15" customFormat="1"/>
    <row r="581" s="15" customFormat="1"/>
    <row r="582" s="15" customFormat="1"/>
    <row r="583" s="15" customFormat="1"/>
    <row r="584" s="15" customFormat="1"/>
    <row r="585" s="15" customFormat="1"/>
    <row r="586" s="15" customFormat="1"/>
    <row r="587" s="15" customFormat="1"/>
    <row r="588" s="15" customFormat="1"/>
    <row r="589" s="15" customFormat="1"/>
    <row r="590" s="15" customFormat="1"/>
    <row r="591" s="15" customFormat="1"/>
    <row r="592" s="15" customFormat="1"/>
    <row r="593" s="15" customFormat="1"/>
    <row r="594" s="15" customFormat="1"/>
    <row r="595" s="15" customFormat="1"/>
    <row r="596" s="15" customFormat="1"/>
    <row r="597" s="15" customFormat="1"/>
    <row r="598" s="15" customFormat="1"/>
    <row r="599" s="15" customFormat="1"/>
    <row r="600" s="15" customFormat="1"/>
    <row r="601" s="15" customFormat="1"/>
    <row r="602" s="15" customFormat="1"/>
    <row r="603" s="15" customFormat="1"/>
    <row r="604" s="15" customFormat="1"/>
    <row r="605" s="15" customFormat="1"/>
    <row r="606" s="15" customFormat="1"/>
    <row r="607" s="15" customFormat="1"/>
    <row r="608" s="15" customFormat="1"/>
    <row r="609" s="15" customFormat="1"/>
    <row r="610" s="15" customFormat="1"/>
    <row r="611" s="15" customFormat="1"/>
    <row r="612" s="15" customFormat="1"/>
    <row r="613" s="15" customFormat="1"/>
    <row r="614" s="15" customFormat="1"/>
    <row r="615" s="15" customFormat="1"/>
    <row r="616" s="15" customFormat="1"/>
    <row r="617" s="15" customFormat="1"/>
    <row r="618" s="15" customFormat="1"/>
    <row r="619" s="15" customFormat="1"/>
    <row r="620" s="15" customFormat="1"/>
    <row r="621" s="15" customFormat="1"/>
    <row r="622" s="15" customFormat="1"/>
    <row r="623" s="15" customFormat="1"/>
    <row r="624" s="15" customFormat="1"/>
    <row r="625" s="15" customFormat="1"/>
    <row r="626" s="15" customFormat="1"/>
    <row r="627" s="15" customFormat="1"/>
    <row r="628" s="15" customFormat="1"/>
    <row r="629" s="15" customFormat="1"/>
    <row r="630" s="15" customFormat="1"/>
    <row r="631" s="15" customFormat="1"/>
    <row r="632" s="15" customFormat="1"/>
    <row r="633" s="15" customFormat="1"/>
    <row r="634" s="15" customFormat="1"/>
    <row r="635" s="15" customFormat="1"/>
    <row r="636" s="15" customFormat="1"/>
    <row r="637" s="15" customFormat="1"/>
    <row r="638" s="15" customFormat="1"/>
    <row r="639" s="15" customFormat="1"/>
    <row r="640" s="15" customFormat="1"/>
    <row r="641" s="15" customFormat="1"/>
    <row r="642" s="15" customFormat="1"/>
    <row r="643" s="15" customFormat="1"/>
    <row r="644" s="15" customFormat="1"/>
    <row r="645" s="15" customFormat="1"/>
    <row r="646" s="15" customFormat="1"/>
    <row r="647" s="15" customFormat="1"/>
    <row r="648" s="15" customFormat="1"/>
    <row r="649" s="15" customFormat="1"/>
    <row r="650" s="15" customFormat="1"/>
    <row r="651" s="15" customFormat="1"/>
    <row r="652" s="15" customFormat="1"/>
    <row r="653" s="15" customFormat="1"/>
    <row r="654" s="15" customFormat="1"/>
    <row r="655" s="15" customFormat="1"/>
    <row r="656" s="15" customFormat="1"/>
    <row r="657" s="15" customFormat="1"/>
    <row r="658" s="15" customFormat="1"/>
    <row r="659" s="15" customFormat="1"/>
    <row r="660" s="15" customFormat="1"/>
    <row r="661" s="15" customFormat="1"/>
    <row r="662" s="15" customFormat="1"/>
    <row r="663" s="15" customFormat="1"/>
    <row r="664" s="15" customFormat="1"/>
    <row r="665" s="15" customFormat="1"/>
    <row r="666" s="15" customFormat="1"/>
    <row r="667" s="15" customFormat="1"/>
    <row r="668" s="15" customFormat="1"/>
    <row r="669" s="15" customFormat="1"/>
    <row r="670" s="15" customFormat="1"/>
    <row r="671" s="15" customFormat="1"/>
    <row r="672" s="15" customFormat="1"/>
    <row r="673" s="15" customFormat="1"/>
    <row r="674" s="15" customFormat="1"/>
    <row r="675" s="15" customFormat="1"/>
    <row r="676" s="15" customFormat="1"/>
    <row r="677" s="15" customFormat="1"/>
    <row r="678" s="15" customFormat="1"/>
    <row r="679" s="15" customFormat="1"/>
    <row r="680" s="15" customFormat="1"/>
    <row r="681" s="15" customFormat="1"/>
    <row r="682" s="15" customFormat="1"/>
    <row r="683" s="15" customFormat="1"/>
    <row r="684" s="15" customFormat="1"/>
    <row r="685" s="15" customFormat="1"/>
    <row r="686" s="15" customFormat="1"/>
    <row r="687" s="15" customFormat="1"/>
    <row r="688" s="15" customFormat="1"/>
    <row r="689" s="15" customFormat="1"/>
    <row r="690" s="15" customFormat="1"/>
    <row r="691" s="15" customFormat="1"/>
    <row r="692" s="15" customFormat="1"/>
    <row r="693" s="15" customFormat="1"/>
    <row r="694" s="15" customFormat="1"/>
    <row r="695" s="15" customFormat="1"/>
    <row r="696" s="15" customFormat="1"/>
    <row r="697" s="15" customFormat="1"/>
    <row r="698" s="15" customFormat="1"/>
    <row r="699" s="15" customFormat="1"/>
    <row r="700" s="15" customFormat="1"/>
    <row r="701" s="15" customFormat="1"/>
    <row r="702" s="15" customFormat="1"/>
    <row r="703" s="15" customFormat="1"/>
    <row r="704" s="15" customFormat="1"/>
    <row r="705" s="15" customFormat="1"/>
    <row r="706" s="15" customFormat="1"/>
    <row r="707" s="15" customFormat="1"/>
    <row r="708" s="15" customFormat="1"/>
    <row r="709" s="15" customFormat="1"/>
    <row r="710" s="15" customFormat="1"/>
    <row r="711" s="15" customFormat="1"/>
    <row r="712" s="15" customFormat="1"/>
    <row r="713" s="15" customFormat="1"/>
    <row r="714" s="15" customFormat="1"/>
    <row r="715" s="15" customFormat="1"/>
    <row r="716" s="15" customFormat="1"/>
    <row r="717" s="15" customFormat="1"/>
    <row r="718" s="15" customFormat="1"/>
    <row r="719" s="15" customFormat="1"/>
    <row r="720" s="15" customFormat="1"/>
    <row r="721" s="15" customFormat="1"/>
    <row r="722" s="15" customFormat="1"/>
    <row r="723" s="15" customFormat="1"/>
    <row r="724" s="15" customFormat="1"/>
    <row r="725" s="15" customFormat="1"/>
    <row r="726" s="15" customFormat="1"/>
    <row r="727" s="15" customFormat="1"/>
    <row r="728" s="15" customFormat="1"/>
    <row r="729" s="15" customFormat="1"/>
    <row r="730" s="15" customFormat="1"/>
    <row r="731" s="15" customFormat="1"/>
    <row r="732" s="15" customFormat="1"/>
    <row r="733" s="15" customFormat="1"/>
    <row r="734" s="15" customFormat="1"/>
    <row r="735" s="15" customFormat="1"/>
    <row r="736" s="15" customFormat="1"/>
    <row r="737" s="15" customFormat="1"/>
    <row r="738" s="15" customFormat="1"/>
    <row r="739" s="15" customFormat="1"/>
    <row r="740" s="15" customFormat="1"/>
    <row r="741" s="15" customFormat="1"/>
    <row r="742" s="15" customFormat="1"/>
    <row r="743" s="15" customFormat="1"/>
    <row r="744" s="15" customFormat="1"/>
    <row r="745" s="15" customFormat="1"/>
    <row r="746" s="15" customFormat="1"/>
    <row r="747" s="15" customFormat="1"/>
    <row r="748" s="15" customFormat="1"/>
    <row r="749" s="15" customFormat="1"/>
    <row r="750" s="15" customFormat="1"/>
    <row r="751" s="15" customFormat="1"/>
    <row r="752" s="15" customFormat="1"/>
    <row r="753" s="15" customFormat="1"/>
    <row r="754" s="15" customFormat="1"/>
    <row r="755" s="15" customFormat="1"/>
    <row r="756" s="15" customFormat="1"/>
    <row r="757" s="15" customFormat="1"/>
    <row r="758" s="15" customFormat="1"/>
    <row r="759" s="15" customFormat="1"/>
    <row r="760" s="15" customFormat="1"/>
    <row r="761" s="15" customFormat="1"/>
    <row r="762" s="15" customFormat="1"/>
    <row r="763" s="15" customFormat="1"/>
    <row r="764" s="15" customFormat="1"/>
    <row r="765" s="15" customFormat="1"/>
    <row r="766" s="15" customFormat="1"/>
    <row r="767" s="15" customFormat="1"/>
    <row r="768" s="15" customFormat="1"/>
    <row r="769" s="15" customFormat="1"/>
    <row r="770" s="15" customFormat="1"/>
    <row r="771" s="15" customFormat="1"/>
    <row r="772" s="15" customFormat="1"/>
    <row r="773" s="15" customFormat="1"/>
    <row r="774" s="15" customFormat="1"/>
    <row r="775" s="15" customFormat="1"/>
    <row r="776" s="15" customFormat="1"/>
    <row r="777" s="15" customFormat="1"/>
    <row r="778" s="15" customFormat="1"/>
    <row r="779" s="15" customFormat="1"/>
    <row r="780" s="15" customFormat="1"/>
    <row r="781" s="15" customFormat="1"/>
    <row r="782" s="15" customFormat="1"/>
    <row r="783" s="15" customFormat="1"/>
    <row r="784" s="15" customFormat="1"/>
    <row r="785" s="15" customFormat="1"/>
    <row r="786" s="15" customFormat="1"/>
    <row r="787" s="15" customFormat="1"/>
    <row r="788" s="15" customFormat="1"/>
    <row r="789" s="15" customFormat="1"/>
    <row r="790" s="15" customFormat="1"/>
    <row r="791" s="15" customFormat="1"/>
    <row r="792" s="15" customFormat="1"/>
    <row r="793" s="15" customFormat="1"/>
    <row r="794" s="15" customFormat="1"/>
    <row r="795" s="15" customFormat="1"/>
    <row r="796" s="15" customFormat="1"/>
    <row r="797" s="15" customFormat="1"/>
    <row r="798" s="15" customFormat="1"/>
    <row r="799" s="15" customFormat="1"/>
    <row r="800" s="15" customFormat="1"/>
    <row r="801" s="15" customFormat="1"/>
    <row r="802" s="15" customFormat="1"/>
    <row r="803" s="15" customFormat="1"/>
    <row r="804" s="15" customFormat="1"/>
    <row r="805" s="15" customFormat="1"/>
    <row r="806" s="15" customFormat="1"/>
    <row r="807" s="15" customFormat="1"/>
    <row r="808" s="15" customFormat="1"/>
    <row r="809" s="15" customFormat="1"/>
    <row r="810" s="15" customFormat="1"/>
    <row r="811" s="15" customFormat="1"/>
    <row r="812" s="15" customFormat="1"/>
    <row r="813" s="15" customFormat="1"/>
    <row r="814" s="15" customFormat="1"/>
    <row r="815" s="15" customFormat="1"/>
    <row r="816" s="15" customFormat="1"/>
    <row r="817" s="15" customFormat="1"/>
    <row r="818" s="15" customFormat="1"/>
    <row r="819" s="15" customFormat="1"/>
    <row r="820" s="15" customFormat="1"/>
    <row r="821" s="15" customFormat="1"/>
    <row r="822" s="15" customFormat="1"/>
    <row r="823" s="15" customFormat="1"/>
    <row r="824" s="15" customFormat="1"/>
    <row r="825" s="15" customFormat="1"/>
    <row r="826" s="15" customFormat="1"/>
    <row r="827" s="15" customFormat="1"/>
    <row r="828" s="15" customFormat="1"/>
    <row r="829" s="15" customFormat="1"/>
    <row r="830" s="15" customFormat="1"/>
    <row r="831" s="15" customFormat="1"/>
    <row r="832" s="15" customFormat="1"/>
    <row r="833" s="15" customFormat="1"/>
    <row r="834" s="15" customFormat="1"/>
    <row r="835" s="15" customFormat="1"/>
    <row r="836" s="15" customFormat="1"/>
    <row r="837" s="15" customFormat="1"/>
    <row r="838" s="15" customFormat="1"/>
    <row r="839" s="15" customFormat="1"/>
    <row r="840" s="15" customFormat="1"/>
    <row r="841" s="15" customFormat="1"/>
    <row r="842" s="15" customFormat="1"/>
    <row r="843" s="15" customFormat="1"/>
    <row r="844" s="15" customFormat="1"/>
    <row r="845" s="15" customFormat="1"/>
    <row r="846" s="15" customFormat="1"/>
    <row r="847" s="15" customFormat="1"/>
    <row r="848" s="15" customFormat="1"/>
    <row r="849" s="15" customFormat="1"/>
    <row r="850" s="15" customFormat="1"/>
    <row r="851" s="15" customFormat="1"/>
    <row r="852" s="15" customFormat="1"/>
    <row r="853" s="15" customFormat="1"/>
    <row r="854" s="15" customFormat="1"/>
    <row r="855" s="15" customFormat="1"/>
    <row r="856" s="15" customFormat="1"/>
    <row r="857" s="15" customFormat="1"/>
    <row r="858" s="15" customFormat="1"/>
    <row r="859" s="15" customFormat="1"/>
    <row r="860" s="15" customFormat="1"/>
    <row r="861" s="15" customFormat="1"/>
    <row r="862" s="15" customFormat="1"/>
    <row r="863" s="15" customFormat="1"/>
    <row r="864" s="15" customFormat="1"/>
    <row r="865" s="15" customFormat="1"/>
    <row r="866" s="15" customFormat="1"/>
    <row r="867" s="15" customFormat="1"/>
    <row r="868" s="15" customFormat="1"/>
    <row r="869" s="15" customFormat="1"/>
    <row r="870" s="15" customFormat="1"/>
    <row r="871" s="15" customFormat="1"/>
    <row r="872" s="15" customFormat="1"/>
    <row r="873" s="15" customFormat="1"/>
    <row r="874" s="15" customFormat="1"/>
    <row r="875" s="15" customFormat="1"/>
    <row r="876" s="15" customFormat="1"/>
    <row r="877" s="15" customFormat="1"/>
    <row r="878" s="15" customFormat="1"/>
    <row r="879" s="15" customFormat="1"/>
    <row r="880" s="15" customFormat="1"/>
    <row r="881" s="15" customFormat="1"/>
    <row r="882" s="15" customFormat="1"/>
    <row r="883" s="15" customFormat="1"/>
    <row r="884" s="15" customFormat="1"/>
    <row r="885" s="15" customFormat="1"/>
    <row r="886" s="15" customFormat="1"/>
    <row r="887" s="15" customFormat="1"/>
    <row r="888" s="15" customFormat="1"/>
    <row r="889" s="15" customFormat="1"/>
    <row r="890" s="15" customFormat="1"/>
    <row r="891" s="15" customFormat="1"/>
    <row r="892" s="15" customFormat="1"/>
    <row r="893" s="15" customFormat="1"/>
    <row r="894" s="15" customFormat="1"/>
    <row r="895" s="15" customFormat="1"/>
    <row r="896" s="15" customFormat="1"/>
    <row r="897" s="15" customFormat="1"/>
    <row r="898" s="15" customFormat="1"/>
    <row r="899" s="15" customFormat="1"/>
    <row r="900" s="15" customFormat="1"/>
    <row r="901" s="15" customFormat="1"/>
    <row r="902" s="15" customFormat="1"/>
    <row r="903" s="15" customFormat="1"/>
    <row r="904" s="15" customFormat="1"/>
    <row r="905" s="15" customFormat="1"/>
    <row r="906" s="15" customFormat="1"/>
    <row r="907" s="15" customFormat="1"/>
    <row r="908" s="15" customFormat="1"/>
    <row r="909" s="15" customFormat="1"/>
    <row r="910" s="15" customFormat="1"/>
    <row r="911" s="15" customFormat="1"/>
    <row r="912" s="15" customFormat="1"/>
    <row r="913" s="15" customFormat="1"/>
    <row r="914" s="15" customFormat="1"/>
    <row r="915" s="15" customFormat="1"/>
    <row r="916" s="15" customFormat="1"/>
    <row r="917" s="15" customFormat="1"/>
    <row r="918" s="15" customFormat="1"/>
    <row r="919" s="15" customFormat="1"/>
    <row r="920" s="15" customFormat="1"/>
    <row r="921" s="15" customFormat="1"/>
    <row r="922" s="15" customFormat="1"/>
    <row r="923" s="15" customFormat="1"/>
    <row r="924" s="15" customFormat="1"/>
    <row r="925" s="15" customFormat="1"/>
    <row r="926" s="15" customFormat="1"/>
    <row r="927" s="15" customFormat="1"/>
    <row r="928" s="15" customFormat="1"/>
    <row r="929" s="15" customFormat="1"/>
    <row r="930" s="15" customFormat="1"/>
    <row r="931" s="15" customFormat="1"/>
    <row r="932" s="15" customFormat="1"/>
    <row r="933" s="15" customFormat="1"/>
    <row r="934" s="15" customFormat="1"/>
    <row r="935" s="15" customFormat="1"/>
    <row r="936" s="15" customFormat="1"/>
    <row r="937" s="15" customFormat="1"/>
    <row r="938" s="15" customFormat="1"/>
    <row r="939" s="15" customFormat="1"/>
    <row r="940" s="15" customFormat="1"/>
    <row r="941" s="15" customFormat="1"/>
    <row r="942" s="15" customFormat="1"/>
    <row r="943" s="15" customFormat="1"/>
    <row r="944" s="15" customFormat="1"/>
    <row r="945" s="15" customFormat="1"/>
    <row r="946" s="15" customFormat="1"/>
    <row r="947" s="15" customFormat="1"/>
    <row r="948" s="15" customFormat="1"/>
    <row r="949" s="15" customFormat="1"/>
    <row r="950" s="15" customFormat="1"/>
    <row r="951" s="15" customFormat="1"/>
    <row r="952" s="15" customFormat="1"/>
    <row r="953" s="15" customFormat="1"/>
    <row r="954" s="15" customFormat="1"/>
    <row r="955" s="15" customFormat="1"/>
    <row r="956" s="15" customFormat="1"/>
    <row r="957" s="15" customFormat="1"/>
    <row r="958" s="15" customFormat="1"/>
    <row r="959" s="15" customFormat="1"/>
    <row r="960" s="15" customFormat="1"/>
    <row r="961" s="15" customFormat="1"/>
    <row r="962" s="15" customFormat="1"/>
    <row r="963" s="15" customFormat="1"/>
    <row r="964" s="15" customFormat="1"/>
    <row r="965" s="15" customFormat="1"/>
    <row r="966" s="15" customFormat="1"/>
    <row r="967" s="15" customFormat="1"/>
    <row r="968" s="15" customFormat="1"/>
    <row r="969" s="15" customFormat="1"/>
    <row r="970" s="15" customFormat="1"/>
    <row r="971" s="15" customFormat="1"/>
    <row r="972" s="15" customFormat="1"/>
    <row r="973" s="15" customFormat="1"/>
    <row r="974" s="15" customFormat="1"/>
    <row r="975" s="15" customFormat="1"/>
    <row r="976" s="15" customFormat="1"/>
    <row r="977" s="15" customFormat="1"/>
    <row r="978" s="15" customFormat="1"/>
    <row r="979" s="15" customFormat="1"/>
    <row r="980" s="15" customFormat="1"/>
    <row r="981" s="15" customFormat="1"/>
    <row r="982" s="15" customFormat="1"/>
    <row r="983" s="15" customFormat="1"/>
    <row r="984" s="15" customFormat="1"/>
    <row r="985" s="15" customFormat="1"/>
    <row r="986" s="15" customFormat="1"/>
    <row r="987" s="15" customFormat="1"/>
    <row r="988" s="15" customFormat="1"/>
    <row r="989" s="15" customFormat="1"/>
    <row r="990" s="15" customFormat="1"/>
    <row r="991" s="15" customFormat="1"/>
    <row r="992" s="15" customFormat="1"/>
    <row r="993" s="15" customFormat="1"/>
    <row r="994" s="15" customFormat="1"/>
    <row r="995" s="15" customFormat="1"/>
    <row r="996" s="15" customFormat="1"/>
    <row r="997" s="15" customFormat="1"/>
    <row r="998" s="15" customFormat="1"/>
    <row r="999" s="15" customFormat="1"/>
    <row r="1000" s="15" customFormat="1"/>
    <row r="1001" s="15" customFormat="1"/>
    <row r="1002" s="15" customFormat="1"/>
    <row r="1003" s="15" customFormat="1"/>
    <row r="1004" s="15" customFormat="1"/>
    <row r="1005" s="15" customFormat="1"/>
    <row r="1006" s="15" customFormat="1"/>
    <row r="1007" s="15" customFormat="1"/>
    <row r="1008" s="15" customFormat="1"/>
    <row r="1009" s="15" customFormat="1"/>
    <row r="1010" s="15" customFormat="1"/>
    <row r="1011" s="15" customFormat="1"/>
    <row r="1012" s="15" customFormat="1"/>
    <row r="1013" s="15" customFormat="1"/>
    <row r="1014" s="15" customFormat="1"/>
    <row r="1015" s="15" customFormat="1"/>
    <row r="1016" s="15" customFormat="1"/>
    <row r="1017" s="15" customFormat="1"/>
    <row r="1018" s="15" customFormat="1"/>
    <row r="1019" s="15" customFormat="1"/>
    <row r="1020" s="15" customFormat="1"/>
    <row r="1021" s="15" customFormat="1"/>
    <row r="1022" s="15" customFormat="1"/>
    <row r="1023" s="15" customFormat="1"/>
    <row r="1024" s="15" customFormat="1"/>
    <row r="1025" s="15" customFormat="1"/>
    <row r="1026" s="15" customFormat="1"/>
    <row r="1027" s="15" customFormat="1"/>
    <row r="1028" s="15" customFormat="1"/>
    <row r="1029" s="15" customFormat="1"/>
    <row r="1030" s="15" customFormat="1"/>
    <row r="1031" s="15" customFormat="1"/>
    <row r="1032" s="15" customFormat="1"/>
    <row r="1033" s="15" customFormat="1"/>
    <row r="1034" s="15" customFormat="1"/>
    <row r="1035" s="15" customFormat="1"/>
    <row r="1036" s="15" customFormat="1"/>
    <row r="1037" s="15" customFormat="1"/>
    <row r="1038" s="15" customFormat="1"/>
    <row r="1039" s="15" customFormat="1"/>
    <row r="1040" s="15" customFormat="1"/>
    <row r="1041" s="15" customFormat="1"/>
    <row r="1042" s="15" customFormat="1"/>
    <row r="1043" s="15" customFormat="1"/>
    <row r="1044" s="15" customFormat="1"/>
    <row r="1045" s="15" customFormat="1"/>
    <row r="1046" s="15" customFormat="1"/>
    <row r="1047" s="15" customFormat="1"/>
    <row r="1048" s="15" customFormat="1"/>
    <row r="1049" s="15" customFormat="1"/>
    <row r="1050" s="15" customFormat="1"/>
    <row r="1051" s="15" customFormat="1"/>
    <row r="1052" s="15" customFormat="1"/>
    <row r="1053" s="15" customFormat="1"/>
    <row r="1054" s="15" customFormat="1"/>
    <row r="1055" s="15" customFormat="1"/>
    <row r="1056" s="15" customFormat="1"/>
    <row r="1057" s="15" customFormat="1"/>
    <row r="1058" s="15" customFormat="1"/>
    <row r="1059" s="15" customFormat="1"/>
    <row r="1060" s="15" customFormat="1"/>
    <row r="1061" s="15" customFormat="1"/>
    <row r="1062" s="15" customFormat="1"/>
    <row r="1063" s="15" customFormat="1"/>
    <row r="1064" s="15" customFormat="1"/>
    <row r="1065" s="15" customFormat="1"/>
    <row r="1066" s="15" customFormat="1"/>
    <row r="1067" s="15" customFormat="1"/>
    <row r="1068" s="15" customFormat="1"/>
    <row r="1069" s="15" customFormat="1"/>
    <row r="1070" s="15" customFormat="1"/>
    <row r="1071" s="15" customFormat="1"/>
    <row r="1072" s="15" customFormat="1"/>
    <row r="1073" spans="63:172" s="15" customFormat="1">
      <c r="BK1073" s="9"/>
      <c r="BL1073" s="9"/>
      <c r="BM1073" s="9"/>
      <c r="BN1073" s="9"/>
      <c r="BO1073" s="9"/>
      <c r="BP1073" s="9"/>
      <c r="BQ1073" s="9"/>
      <c r="BR1073" s="9"/>
      <c r="BS1073" s="9"/>
      <c r="BT1073" s="9"/>
      <c r="BU1073" s="9"/>
      <c r="BV1073" s="9"/>
      <c r="BW1073" s="9"/>
      <c r="BX1073" s="9"/>
      <c r="BY1073" s="9"/>
      <c r="BZ1073" s="9"/>
      <c r="CA1073" s="9"/>
      <c r="CB1073" s="9"/>
      <c r="CC1073" s="9"/>
      <c r="CD1073" s="9"/>
      <c r="CE1073" s="9"/>
      <c r="CF1073" s="9"/>
      <c r="CG1073" s="9"/>
      <c r="CH1073" s="9"/>
      <c r="CI1073" s="9"/>
      <c r="CJ1073" s="9"/>
      <c r="CK1073" s="9"/>
      <c r="CL1073" s="9"/>
      <c r="CM1073" s="9"/>
      <c r="CN1073" s="9"/>
      <c r="CO1073" s="9"/>
      <c r="CP1073" s="9"/>
      <c r="CQ1073" s="9"/>
      <c r="CR1073" s="9"/>
      <c r="CS1073" s="9"/>
      <c r="CT1073" s="9"/>
      <c r="CU1073" s="9"/>
      <c r="CV1073" s="9"/>
      <c r="CW1073" s="9"/>
      <c r="CX1073" s="9"/>
      <c r="CY1073" s="9"/>
      <c r="CZ1073" s="9"/>
      <c r="DA1073" s="9"/>
      <c r="DB1073" s="9"/>
      <c r="DC1073" s="9"/>
      <c r="DD1073" s="9"/>
      <c r="DE1073" s="9"/>
      <c r="DF1073" s="9"/>
      <c r="DG1073" s="9"/>
      <c r="DH1073" s="9"/>
      <c r="DI1073" s="9"/>
      <c r="DJ1073" s="9"/>
      <c r="DK1073" s="9"/>
      <c r="DL1073" s="9"/>
      <c r="DM1073" s="9"/>
      <c r="DN1073" s="9"/>
      <c r="DO1073" s="9"/>
      <c r="DP1073" s="9"/>
      <c r="DQ1073" s="9"/>
      <c r="DR1073" s="9"/>
      <c r="DS1073" s="9"/>
      <c r="DT1073" s="9"/>
      <c r="DU1073" s="9"/>
      <c r="DV1073" s="9"/>
      <c r="DW1073" s="9"/>
      <c r="DX1073" s="9"/>
      <c r="DY1073" s="9"/>
      <c r="DZ1073" s="9"/>
      <c r="EA1073" s="9"/>
      <c r="EB1073" s="9"/>
      <c r="EC1073" s="9"/>
      <c r="ED1073" s="9"/>
      <c r="EE1073" s="9"/>
      <c r="EF1073" s="9"/>
      <c r="EG1073" s="9"/>
      <c r="EH1073" s="9"/>
      <c r="EI1073" s="9"/>
      <c r="EJ1073" s="9"/>
      <c r="EK1073" s="9"/>
      <c r="EL1073" s="9"/>
      <c r="EM1073" s="9"/>
      <c r="EN1073" s="9"/>
      <c r="EO1073" s="9"/>
      <c r="EP1073" s="9"/>
      <c r="EQ1073" s="9"/>
      <c r="ER1073" s="9"/>
      <c r="ES1073" s="9"/>
      <c r="ET1073" s="9"/>
      <c r="EU1073" s="9"/>
      <c r="EV1073" s="9"/>
      <c r="EW1073" s="9"/>
      <c r="EX1073" s="9"/>
      <c r="EY1073" s="9"/>
      <c r="EZ1073" s="9"/>
      <c r="FA1073" s="9"/>
      <c r="FB1073" s="9"/>
      <c r="FC1073" s="9"/>
      <c r="FD1073" s="9"/>
      <c r="FE1073" s="9"/>
      <c r="FF1073" s="9"/>
      <c r="FG1073" s="9"/>
      <c r="FH1073" s="9"/>
      <c r="FI1073" s="9"/>
      <c r="FJ1073" s="9"/>
      <c r="FK1073" s="9"/>
      <c r="FL1073" s="9"/>
      <c r="FM1073" s="9"/>
      <c r="FN1073" s="9"/>
      <c r="FO1073" s="9"/>
      <c r="FP1073" s="9"/>
    </row>
    <row r="1074" spans="63:172" s="15" customFormat="1">
      <c r="BK1074" s="9"/>
      <c r="BL1074" s="9"/>
      <c r="BM1074" s="9"/>
      <c r="BN1074" s="9"/>
      <c r="BO1074" s="9"/>
      <c r="BP1074" s="9"/>
      <c r="BQ1074" s="9"/>
      <c r="BR1074" s="9"/>
      <c r="BS1074" s="9"/>
      <c r="BT1074" s="9"/>
      <c r="BU1074" s="9"/>
      <c r="BV1074" s="9"/>
      <c r="BW1074" s="9"/>
      <c r="BX1074" s="9"/>
      <c r="BY1074" s="9"/>
      <c r="BZ1074" s="9"/>
      <c r="CA1074" s="9"/>
      <c r="CB1074" s="9"/>
      <c r="CC1074" s="9"/>
      <c r="CD1074" s="9"/>
      <c r="CE1074" s="9"/>
      <c r="CF1074" s="9"/>
      <c r="CG1074" s="9"/>
      <c r="CH1074" s="9"/>
      <c r="CI1074" s="9"/>
      <c r="CJ1074" s="9"/>
      <c r="CK1074" s="9"/>
      <c r="CL1074" s="9"/>
      <c r="CM1074" s="9"/>
      <c r="CN1074" s="9"/>
      <c r="CO1074" s="9"/>
      <c r="CP1074" s="9"/>
      <c r="CQ1074" s="9"/>
      <c r="CR1074" s="9"/>
      <c r="CS1074" s="9"/>
      <c r="CT1074" s="9"/>
      <c r="CU1074" s="9"/>
      <c r="CV1074" s="9"/>
      <c r="CW1074" s="9"/>
      <c r="CX1074" s="9"/>
      <c r="CY1074" s="9"/>
      <c r="CZ1074" s="9"/>
      <c r="DA1074" s="9"/>
      <c r="DB1074" s="9"/>
      <c r="DC1074" s="9"/>
      <c r="DD1074" s="9"/>
      <c r="DE1074" s="9"/>
      <c r="DF1074" s="9"/>
      <c r="DG1074" s="9"/>
      <c r="DH1074" s="9"/>
      <c r="DI1074" s="9"/>
      <c r="DJ1074" s="9"/>
      <c r="DK1074" s="9"/>
      <c r="DL1074" s="9"/>
      <c r="DM1074" s="9"/>
      <c r="DN1074" s="9"/>
      <c r="DO1074" s="9"/>
      <c r="DP1074" s="9"/>
      <c r="DQ1074" s="9"/>
      <c r="DR1074" s="9"/>
      <c r="DS1074" s="9"/>
      <c r="DT1074" s="9"/>
      <c r="DU1074" s="9"/>
      <c r="DV1074" s="9"/>
      <c r="DW1074" s="9"/>
      <c r="DX1074" s="9"/>
      <c r="DY1074" s="9"/>
      <c r="DZ1074" s="9"/>
      <c r="EA1074" s="9"/>
      <c r="EB1074" s="9"/>
      <c r="EC1074" s="9"/>
      <c r="ED1074" s="9"/>
      <c r="EE1074" s="9"/>
      <c r="EF1074" s="9"/>
      <c r="EG1074" s="9"/>
      <c r="EH1074" s="9"/>
      <c r="EI1074" s="9"/>
      <c r="EJ1074" s="9"/>
      <c r="EK1074" s="9"/>
      <c r="EL1074" s="9"/>
      <c r="EM1074" s="9"/>
      <c r="EN1074" s="9"/>
      <c r="EO1074" s="9"/>
      <c r="EP1074" s="9"/>
      <c r="EQ1074" s="9"/>
      <c r="ER1074" s="9"/>
      <c r="ES1074" s="9"/>
      <c r="ET1074" s="9"/>
      <c r="EU1074" s="9"/>
      <c r="EV1074" s="9"/>
      <c r="EW1074" s="9"/>
      <c r="EX1074" s="9"/>
      <c r="EY1074" s="9"/>
      <c r="EZ1074" s="9"/>
      <c r="FA1074" s="9"/>
      <c r="FB1074" s="9"/>
      <c r="FC1074" s="9"/>
      <c r="FD1074" s="9"/>
      <c r="FE1074" s="9"/>
      <c r="FF1074" s="9"/>
      <c r="FG1074" s="9"/>
      <c r="FH1074" s="9"/>
      <c r="FI1074" s="9"/>
      <c r="FJ1074" s="9"/>
      <c r="FK1074" s="9"/>
      <c r="FL1074" s="9"/>
      <c r="FM1074" s="9"/>
      <c r="FN1074" s="9"/>
      <c r="FO1074" s="9"/>
      <c r="FP1074" s="9"/>
    </row>
    <row r="1075" spans="63:172" s="15" customFormat="1">
      <c r="BK1075" s="9"/>
      <c r="BL1075" s="9"/>
      <c r="BM1075" s="9"/>
      <c r="BN1075" s="9"/>
      <c r="BO1075" s="9"/>
      <c r="BP1075" s="9"/>
      <c r="BQ1075" s="9"/>
      <c r="BR1075" s="9"/>
      <c r="BS1075" s="9"/>
      <c r="BT1075" s="9"/>
      <c r="BU1075" s="9"/>
      <c r="BV1075" s="9"/>
      <c r="BW1075" s="9"/>
      <c r="BX1075" s="9"/>
      <c r="BY1075" s="9"/>
      <c r="BZ1075" s="9"/>
      <c r="CA1075" s="9"/>
      <c r="CB1075" s="9"/>
      <c r="CC1075" s="9"/>
      <c r="CD1075" s="9"/>
      <c r="CE1075" s="9"/>
      <c r="CF1075" s="9"/>
      <c r="CG1075" s="9"/>
      <c r="CH1075" s="9"/>
      <c r="CI1075" s="9"/>
      <c r="CJ1075" s="9"/>
      <c r="CK1075" s="9"/>
      <c r="CL1075" s="9"/>
      <c r="CM1075" s="9"/>
      <c r="CN1075" s="9"/>
      <c r="CO1075" s="9"/>
      <c r="CP1075" s="9"/>
      <c r="CQ1075" s="9"/>
      <c r="CR1075" s="9"/>
      <c r="CS1075" s="9"/>
      <c r="CT1075" s="9"/>
      <c r="CU1075" s="9"/>
      <c r="CV1075" s="9"/>
      <c r="CW1075" s="9"/>
      <c r="CX1075" s="9"/>
      <c r="CY1075" s="9"/>
      <c r="CZ1075" s="9"/>
      <c r="DA1075" s="9"/>
      <c r="DB1075" s="9"/>
      <c r="DC1075" s="9"/>
      <c r="DD1075" s="9"/>
      <c r="DE1075" s="9"/>
      <c r="DF1075" s="9"/>
      <c r="DG1075" s="9"/>
      <c r="DH1075" s="9"/>
      <c r="DI1075" s="9"/>
      <c r="DJ1075" s="9"/>
      <c r="DK1075" s="9"/>
      <c r="DL1075" s="9"/>
      <c r="DM1075" s="9"/>
      <c r="DN1075" s="9"/>
      <c r="DO1075" s="9"/>
      <c r="DP1075" s="9"/>
      <c r="DQ1075" s="9"/>
      <c r="DR1075" s="9"/>
      <c r="DS1075" s="9"/>
      <c r="DT1075" s="9"/>
      <c r="DU1075" s="9"/>
      <c r="DV1075" s="9"/>
      <c r="DW1075" s="9"/>
      <c r="DX1075" s="9"/>
      <c r="DY1075" s="9"/>
      <c r="DZ1075" s="9"/>
      <c r="EA1075" s="9"/>
      <c r="EB1075" s="9"/>
      <c r="EC1075" s="9"/>
      <c r="ED1075" s="9"/>
      <c r="EE1075" s="9"/>
      <c r="EF1075" s="9"/>
      <c r="EG1075" s="9"/>
      <c r="EH1075" s="9"/>
      <c r="EI1075" s="9"/>
      <c r="EJ1075" s="9"/>
      <c r="EK1075" s="9"/>
      <c r="EL1075" s="9"/>
      <c r="EM1075" s="9"/>
      <c r="EN1075" s="9"/>
      <c r="EO1075" s="9"/>
      <c r="EP1075" s="9"/>
      <c r="EQ1075" s="9"/>
      <c r="ER1075" s="9"/>
      <c r="ES1075" s="9"/>
      <c r="ET1075" s="9"/>
      <c r="EU1075" s="9"/>
      <c r="EV1075" s="9"/>
      <c r="EW1075" s="9"/>
      <c r="EX1075" s="9"/>
      <c r="EY1075" s="9"/>
      <c r="EZ1075" s="9"/>
      <c r="FA1075" s="9"/>
      <c r="FB1075" s="9"/>
      <c r="FC1075" s="9"/>
      <c r="FD1075" s="9"/>
      <c r="FE1075" s="9"/>
      <c r="FF1075" s="9"/>
      <c r="FG1075" s="9"/>
      <c r="FH1075" s="9"/>
      <c r="FI1075" s="9"/>
      <c r="FJ1075" s="9"/>
      <c r="FK1075" s="9"/>
      <c r="FL1075" s="9"/>
      <c r="FM1075" s="9"/>
      <c r="FN1075" s="9"/>
      <c r="FO1075" s="9"/>
      <c r="FP1075" s="9"/>
    </row>
    <row r="1076" spans="63:172" s="15" customFormat="1">
      <c r="BK1076" s="9"/>
      <c r="BL1076" s="9"/>
      <c r="BM1076" s="9"/>
      <c r="BN1076" s="9"/>
      <c r="BO1076" s="9"/>
      <c r="BP1076" s="9"/>
      <c r="BQ1076" s="9"/>
      <c r="BR1076" s="9"/>
      <c r="BS1076" s="9"/>
      <c r="BT1076" s="9"/>
      <c r="BU1076" s="9"/>
      <c r="BV1076" s="9"/>
      <c r="BW1076" s="9"/>
      <c r="BX1076" s="9"/>
      <c r="BY1076" s="9"/>
      <c r="BZ1076" s="9"/>
      <c r="CA1076" s="9"/>
      <c r="CB1076" s="9"/>
      <c r="CC1076" s="9"/>
      <c r="CD1076" s="9"/>
      <c r="CE1076" s="9"/>
      <c r="CF1076" s="9"/>
      <c r="CG1076" s="9"/>
      <c r="CH1076" s="9"/>
      <c r="CI1076" s="9"/>
      <c r="CJ1076" s="9"/>
      <c r="CK1076" s="9"/>
      <c r="CL1076" s="9"/>
      <c r="CM1076" s="9"/>
      <c r="CN1076" s="9"/>
      <c r="CO1076" s="9"/>
      <c r="CP1076" s="9"/>
      <c r="CQ1076" s="9"/>
      <c r="CR1076" s="9"/>
      <c r="CS1076" s="9"/>
      <c r="CT1076" s="9"/>
      <c r="CU1076" s="9"/>
      <c r="CV1076" s="9"/>
      <c r="CW1076" s="9"/>
      <c r="CX1076" s="9"/>
      <c r="CY1076" s="9"/>
      <c r="CZ1076" s="9"/>
      <c r="DA1076" s="9"/>
      <c r="DB1076" s="9"/>
      <c r="DC1076" s="9"/>
      <c r="DD1076" s="9"/>
      <c r="DE1076" s="9"/>
      <c r="DF1076" s="9"/>
      <c r="DG1076" s="9"/>
      <c r="DH1076" s="9"/>
      <c r="DI1076" s="9"/>
      <c r="DJ1076" s="9"/>
      <c r="DK1076" s="9"/>
      <c r="DL1076" s="9"/>
      <c r="DM1076" s="9"/>
      <c r="DN1076" s="9"/>
      <c r="DO1076" s="9"/>
      <c r="DP1076" s="9"/>
      <c r="DQ1076" s="9"/>
      <c r="DR1076" s="9"/>
      <c r="DS1076" s="9"/>
      <c r="DT1076" s="9"/>
      <c r="DU1076" s="9"/>
      <c r="DV1076" s="9"/>
      <c r="DW1076" s="9"/>
      <c r="DX1076" s="9"/>
      <c r="DY1076" s="9"/>
      <c r="DZ1076" s="9"/>
      <c r="EA1076" s="9"/>
      <c r="EB1076" s="9"/>
      <c r="EC1076" s="9"/>
      <c r="ED1076" s="9"/>
      <c r="EE1076" s="9"/>
      <c r="EF1076" s="9"/>
      <c r="EG1076" s="9"/>
      <c r="EH1076" s="9"/>
      <c r="EI1076" s="9"/>
      <c r="EJ1076" s="9"/>
      <c r="EK1076" s="9"/>
      <c r="EL1076" s="9"/>
      <c r="EM1076" s="9"/>
      <c r="EN1076" s="9"/>
      <c r="EO1076" s="9"/>
      <c r="EP1076" s="9"/>
      <c r="EQ1076" s="9"/>
      <c r="ER1076" s="9"/>
      <c r="ES1076" s="9"/>
      <c r="ET1076" s="9"/>
      <c r="EU1076" s="9"/>
      <c r="EV1076" s="9"/>
      <c r="EW1076" s="9"/>
      <c r="EX1076" s="9"/>
      <c r="EY1076" s="9"/>
      <c r="EZ1076" s="9"/>
      <c r="FA1076" s="9"/>
      <c r="FB1076" s="9"/>
      <c r="FC1076" s="9"/>
      <c r="FD1076" s="9"/>
      <c r="FE1076" s="9"/>
      <c r="FF1076" s="9"/>
      <c r="FG1076" s="9"/>
      <c r="FH1076" s="9"/>
      <c r="FI1076" s="9"/>
      <c r="FJ1076" s="9"/>
      <c r="FK1076" s="9"/>
      <c r="FL1076" s="9"/>
      <c r="FM1076" s="9"/>
      <c r="FN1076" s="9"/>
      <c r="FO1076" s="9"/>
      <c r="FP1076" s="9"/>
    </row>
    <row r="1077" spans="63:172" s="15" customFormat="1">
      <c r="BK1077" s="9"/>
      <c r="BL1077" s="9"/>
      <c r="BM1077" s="9"/>
      <c r="BN1077" s="9"/>
      <c r="BO1077" s="9"/>
      <c r="BP1077" s="9"/>
      <c r="BQ1077" s="9"/>
      <c r="BR1077" s="9"/>
      <c r="BS1077" s="9"/>
      <c r="BT1077" s="9"/>
      <c r="BU1077" s="9"/>
      <c r="BV1077" s="9"/>
      <c r="BW1077" s="9"/>
      <c r="BX1077" s="9"/>
      <c r="BY1077" s="9"/>
      <c r="BZ1077" s="9"/>
      <c r="CA1077" s="9"/>
      <c r="CB1077" s="9"/>
      <c r="CC1077" s="9"/>
      <c r="CD1077" s="9"/>
      <c r="CE1077" s="9"/>
      <c r="CF1077" s="9"/>
      <c r="CG1077" s="9"/>
      <c r="CH1077" s="9"/>
      <c r="CI1077" s="9"/>
      <c r="CJ1077" s="9"/>
      <c r="CK1077" s="9"/>
      <c r="CL1077" s="9"/>
      <c r="CM1077" s="9"/>
      <c r="CN1077" s="9"/>
      <c r="CO1077" s="9"/>
      <c r="CP1077" s="9"/>
      <c r="CQ1077" s="9"/>
      <c r="CR1077" s="9"/>
      <c r="CS1077" s="9"/>
      <c r="CT1077" s="9"/>
      <c r="CU1077" s="9"/>
      <c r="CV1077" s="9"/>
      <c r="CW1077" s="9"/>
      <c r="CX1077" s="9"/>
      <c r="CY1077" s="9"/>
      <c r="CZ1077" s="9"/>
      <c r="DA1077" s="9"/>
      <c r="DB1077" s="9"/>
      <c r="DC1077" s="9"/>
      <c r="DD1077" s="9"/>
      <c r="DE1077" s="9"/>
      <c r="DF1077" s="9"/>
      <c r="DG1077" s="9"/>
      <c r="DH1077" s="9"/>
      <c r="DI1077" s="9"/>
      <c r="DJ1077" s="9"/>
      <c r="DK1077" s="9"/>
      <c r="DL1077" s="9"/>
      <c r="DM1077" s="9"/>
      <c r="DN1077" s="9"/>
      <c r="DO1077" s="9"/>
      <c r="DP1077" s="9"/>
      <c r="DQ1077" s="9"/>
      <c r="DR1077" s="9"/>
      <c r="DS1077" s="9"/>
      <c r="DT1077" s="9"/>
      <c r="DU1077" s="9"/>
      <c r="DV1077" s="9"/>
      <c r="DW1077" s="9"/>
      <c r="DX1077" s="9"/>
      <c r="DY1077" s="9"/>
      <c r="DZ1077" s="9"/>
      <c r="EA1077" s="9"/>
      <c r="EB1077" s="9"/>
      <c r="EC1077" s="9"/>
      <c r="ED1077" s="9"/>
      <c r="EE1077" s="9"/>
      <c r="EF1077" s="9"/>
      <c r="EG1077" s="9"/>
      <c r="EH1077" s="9"/>
      <c r="EI1077" s="9"/>
      <c r="EJ1077" s="9"/>
      <c r="EK1077" s="9"/>
      <c r="EL1077" s="9"/>
      <c r="EM1077" s="9"/>
      <c r="EN1077" s="9"/>
      <c r="EO1077" s="9"/>
      <c r="EP1077" s="9"/>
      <c r="EQ1077" s="9"/>
      <c r="ER1077" s="9"/>
      <c r="ES1077" s="9"/>
      <c r="ET1077" s="9"/>
      <c r="EU1077" s="9"/>
      <c r="EV1077" s="9"/>
      <c r="EW1077" s="9"/>
      <c r="EX1077" s="9"/>
      <c r="EY1077" s="9"/>
      <c r="EZ1077" s="9"/>
      <c r="FA1077" s="9"/>
      <c r="FB1077" s="9"/>
      <c r="FC1077" s="9"/>
      <c r="FD1077" s="9"/>
      <c r="FE1077" s="9"/>
      <c r="FF1077" s="9"/>
      <c r="FG1077" s="9"/>
      <c r="FH1077" s="9"/>
      <c r="FI1077" s="9"/>
      <c r="FJ1077" s="9"/>
      <c r="FK1077" s="9"/>
      <c r="FL1077" s="9"/>
      <c r="FM1077" s="9"/>
      <c r="FN1077" s="9"/>
      <c r="FO1077" s="9"/>
      <c r="FP1077" s="9"/>
    </row>
  </sheetData>
  <mergeCells count="1361">
    <mergeCell ref="EY65:FK65"/>
    <mergeCell ref="FL63:FX63"/>
    <mergeCell ref="FL55:FX55"/>
    <mergeCell ref="FL61:FX61"/>
    <mergeCell ref="EY64:FK64"/>
    <mergeCell ref="EL71:EX71"/>
    <mergeCell ref="EL73:EX73"/>
    <mergeCell ref="EY73:FK73"/>
    <mergeCell ref="FL73:FX73"/>
    <mergeCell ref="EL75:EX75"/>
    <mergeCell ref="FL35:FX35"/>
    <mergeCell ref="FL66:FX66"/>
    <mergeCell ref="EY68:FK68"/>
    <mergeCell ref="FL64:FX64"/>
    <mergeCell ref="FL53:FW53"/>
    <mergeCell ref="BR75:CD75"/>
    <mergeCell ref="CJ75:CV75"/>
    <mergeCell ref="BR68:CI68"/>
    <mergeCell ref="CJ68:CV68"/>
    <mergeCell ref="CJ74:CV74"/>
    <mergeCell ref="DY68:EK68"/>
    <mergeCell ref="DY70:EG70"/>
    <mergeCell ref="DY69:EK69"/>
    <mergeCell ref="CJ66:CV66"/>
    <mergeCell ref="DM65:DW65"/>
    <mergeCell ref="CW67:DL67"/>
    <mergeCell ref="AV64:BG64"/>
    <mergeCell ref="CJ65:CV65"/>
    <mergeCell ref="CW68:DL68"/>
    <mergeCell ref="AV35:BG35"/>
    <mergeCell ref="BM35:BQ35"/>
    <mergeCell ref="CJ34:CV34"/>
    <mergeCell ref="AQ33:AU33"/>
    <mergeCell ref="AV33:BG33"/>
    <mergeCell ref="BH33:BL33"/>
    <mergeCell ref="BM33:BQ33"/>
    <mergeCell ref="A76:AG76"/>
    <mergeCell ref="AV72:BG72"/>
    <mergeCell ref="DM76:DW76"/>
    <mergeCell ref="BR67:CD67"/>
    <mergeCell ref="CW66:DL66"/>
    <mergeCell ref="BR66:CD66"/>
    <mergeCell ref="BR70:CD70"/>
    <mergeCell ref="CW75:DL75"/>
    <mergeCell ref="AV70:BG70"/>
    <mergeCell ref="DM67:DW67"/>
    <mergeCell ref="DY83:EK83"/>
    <mergeCell ref="DY82:EG82"/>
    <mergeCell ref="DM77:DW77"/>
    <mergeCell ref="CW79:DL79"/>
    <mergeCell ref="CW33:DL33"/>
    <mergeCell ref="DM33:DW33"/>
    <mergeCell ref="DM64:DX64"/>
    <mergeCell ref="DM66:DW66"/>
    <mergeCell ref="CW70:DL70"/>
    <mergeCell ref="AV71:BG71"/>
    <mergeCell ref="EL83:EX83"/>
    <mergeCell ref="EL78:EX78"/>
    <mergeCell ref="CW76:DL76"/>
    <mergeCell ref="BR79:CI79"/>
    <mergeCell ref="DM80:DW80"/>
    <mergeCell ref="CW78:DL78"/>
    <mergeCell ref="BR78:CI78"/>
    <mergeCell ref="BR76:CD76"/>
    <mergeCell ref="BR71:CD71"/>
    <mergeCell ref="AV67:BG67"/>
    <mergeCell ref="AV75:BG75"/>
    <mergeCell ref="A68:AJ68"/>
    <mergeCell ref="BH68:BL68"/>
    <mergeCell ref="CW71:DL71"/>
    <mergeCell ref="CW69:DL69"/>
    <mergeCell ref="CW72:DL72"/>
    <mergeCell ref="A72:AG72"/>
    <mergeCell ref="BR72:CD72"/>
    <mergeCell ref="A77:AG77"/>
    <mergeCell ref="AV77:BG77"/>
    <mergeCell ref="BR77:CD77"/>
    <mergeCell ref="CJ77:CV77"/>
    <mergeCell ref="BM77:BQ77"/>
    <mergeCell ref="A66:AG66"/>
    <mergeCell ref="AV68:BG68"/>
    <mergeCell ref="A75:AG75"/>
    <mergeCell ref="CJ67:CV67"/>
    <mergeCell ref="A69:AJ69"/>
    <mergeCell ref="AV80:BG80"/>
    <mergeCell ref="DM79:DX79"/>
    <mergeCell ref="CW100:DL100"/>
    <mergeCell ref="DM101:DX101"/>
    <mergeCell ref="BR96:CD96"/>
    <mergeCell ref="CJ95:CV95"/>
    <mergeCell ref="CW95:DL95"/>
    <mergeCell ref="DM94:DW94"/>
    <mergeCell ref="AV86:BG86"/>
    <mergeCell ref="CW83:DL83"/>
    <mergeCell ref="CJ71:CV71"/>
    <mergeCell ref="DY76:EG76"/>
    <mergeCell ref="DM78:DX78"/>
    <mergeCell ref="DY77:EG77"/>
    <mergeCell ref="CJ72:CV72"/>
    <mergeCell ref="DY72:EG72"/>
    <mergeCell ref="CJ76:CV76"/>
    <mergeCell ref="BM103:BQ103"/>
    <mergeCell ref="BM104:BQ104"/>
    <mergeCell ref="BH104:BL104"/>
    <mergeCell ref="AV102:BG102"/>
    <mergeCell ref="A103:AG103"/>
    <mergeCell ref="A102:AG102"/>
    <mergeCell ref="AV103:BG103"/>
    <mergeCell ref="A104:AJ104"/>
    <mergeCell ref="EL101:EX101"/>
    <mergeCell ref="EL102:EX102"/>
    <mergeCell ref="EL104:EX104"/>
    <mergeCell ref="BR104:CD104"/>
    <mergeCell ref="AK101:AP101"/>
    <mergeCell ref="AV101:BG101"/>
    <mergeCell ref="AV104:BG104"/>
    <mergeCell ref="BH101:BL101"/>
    <mergeCell ref="BH102:BL102"/>
    <mergeCell ref="BH103:BL103"/>
    <mergeCell ref="EY101:FK101"/>
    <mergeCell ref="BR105:CD105"/>
    <mergeCell ref="FL102:FX102"/>
    <mergeCell ref="DY101:EK101"/>
    <mergeCell ref="A105:AJ105"/>
    <mergeCell ref="AV105:BG105"/>
    <mergeCell ref="EL105:EX105"/>
    <mergeCell ref="FL101:FX101"/>
    <mergeCell ref="DY105:EG105"/>
    <mergeCell ref="FL104:FX104"/>
    <mergeCell ref="EL100:EX100"/>
    <mergeCell ref="BH100:BL100"/>
    <mergeCell ref="BM100:BQ100"/>
    <mergeCell ref="AQ100:AU100"/>
    <mergeCell ref="FL105:FX105"/>
    <mergeCell ref="EY103:FK103"/>
    <mergeCell ref="FL100:FX100"/>
    <mergeCell ref="BR100:CI100"/>
    <mergeCell ref="EY100:FK100"/>
    <mergeCell ref="EY102:FK102"/>
    <mergeCell ref="CJ82:CV82"/>
    <mergeCell ref="CW81:DL81"/>
    <mergeCell ref="AV81:BG81"/>
    <mergeCell ref="BR82:CD82"/>
    <mergeCell ref="A100:AJ100"/>
    <mergeCell ref="AK100:AP100"/>
    <mergeCell ref="CJ100:CV100"/>
    <mergeCell ref="BR101:CI101"/>
    <mergeCell ref="CJ96:CV96"/>
    <mergeCell ref="CJ91:CV91"/>
    <mergeCell ref="DY100:EK100"/>
    <mergeCell ref="A81:AG81"/>
    <mergeCell ref="AV82:BG82"/>
    <mergeCell ref="AQ82:AU82"/>
    <mergeCell ref="DM81:DW81"/>
    <mergeCell ref="CW82:DL82"/>
    <mergeCell ref="DM82:DW82"/>
    <mergeCell ref="CJ80:CV80"/>
    <mergeCell ref="BR80:CD80"/>
    <mergeCell ref="DM83:DW83"/>
    <mergeCell ref="AQ95:AU95"/>
    <mergeCell ref="DY102:EG102"/>
    <mergeCell ref="BR102:CD102"/>
    <mergeCell ref="CW91:DL91"/>
    <mergeCell ref="BR83:CD83"/>
    <mergeCell ref="CJ84:CV84"/>
    <mergeCell ref="BR84:CI84"/>
    <mergeCell ref="EL80:EX80"/>
    <mergeCell ref="EL79:EX79"/>
    <mergeCell ref="FL90:FX90"/>
    <mergeCell ref="FL87:FX87"/>
    <mergeCell ref="FL86:FX86"/>
    <mergeCell ref="DY90:EG90"/>
    <mergeCell ref="DY79:EK79"/>
    <mergeCell ref="DY81:EG81"/>
    <mergeCell ref="EL82:EX82"/>
    <mergeCell ref="EL81:EX81"/>
    <mergeCell ref="FL79:FX79"/>
    <mergeCell ref="EY85:FK85"/>
    <mergeCell ref="FL84:FX84"/>
    <mergeCell ref="FL85:FX85"/>
    <mergeCell ref="FL78:FX78"/>
    <mergeCell ref="FL82:FX82"/>
    <mergeCell ref="EL74:EX74"/>
    <mergeCell ref="FL70:FX70"/>
    <mergeCell ref="EY75:FK75"/>
    <mergeCell ref="EL76:EX76"/>
    <mergeCell ref="EL72:EX72"/>
    <mergeCell ref="EY70:FK70"/>
    <mergeCell ref="EL70:EX70"/>
    <mergeCell ref="FL76:FW76"/>
    <mergeCell ref="FL75:FX75"/>
    <mergeCell ref="EY71:FK71"/>
    <mergeCell ref="EY63:FK63"/>
    <mergeCell ref="DM72:DW72"/>
    <mergeCell ref="DM74:DW74"/>
    <mergeCell ref="DY74:EG74"/>
    <mergeCell ref="FL71:FX71"/>
    <mergeCell ref="EY72:FK72"/>
    <mergeCell ref="FL72:FX72"/>
    <mergeCell ref="DM71:DW71"/>
    <mergeCell ref="EY74:FK74"/>
    <mergeCell ref="FL74:FX74"/>
    <mergeCell ref="EY84:FK84"/>
    <mergeCell ref="FL83:FX83"/>
    <mergeCell ref="EY83:FK83"/>
    <mergeCell ref="EY66:FK66"/>
    <mergeCell ref="EY69:FK69"/>
    <mergeCell ref="FL67:FX67"/>
    <mergeCell ref="FL81:FX81"/>
    <mergeCell ref="EY80:FK80"/>
    <mergeCell ref="EY78:FK78"/>
    <mergeCell ref="EY79:FK79"/>
    <mergeCell ref="FL59:FX59"/>
    <mergeCell ref="FL56:FX56"/>
    <mergeCell ref="CW56:DL56"/>
    <mergeCell ref="EY56:FK56"/>
    <mergeCell ref="DY57:EK57"/>
    <mergeCell ref="EY54:FK54"/>
    <mergeCell ref="FL62:FX62"/>
    <mergeCell ref="EL67:EX67"/>
    <mergeCell ref="FL68:FX68"/>
    <mergeCell ref="FL65:FX65"/>
    <mergeCell ref="FL57:FX57"/>
    <mergeCell ref="EY61:FK61"/>
    <mergeCell ref="EY67:FK67"/>
    <mergeCell ref="EL62:EX62"/>
    <mergeCell ref="FL58:FX58"/>
    <mergeCell ref="EY59:FK59"/>
    <mergeCell ref="BH55:BL55"/>
    <mergeCell ref="FL69:FX69"/>
    <mergeCell ref="FL49:FW49"/>
    <mergeCell ref="FL54:FW54"/>
    <mergeCell ref="EY51:FK51"/>
    <mergeCell ref="FL51:FX51"/>
    <mergeCell ref="FL52:FX52"/>
    <mergeCell ref="EY50:FK50"/>
    <mergeCell ref="EY62:FK62"/>
    <mergeCell ref="EY60:FK60"/>
    <mergeCell ref="BR54:CD54"/>
    <mergeCell ref="CJ54:CV54"/>
    <mergeCell ref="EY52:FK52"/>
    <mergeCell ref="CW55:DL55"/>
    <mergeCell ref="EL56:EX56"/>
    <mergeCell ref="DM54:DW54"/>
    <mergeCell ref="BR52:CI52"/>
    <mergeCell ref="EL54:EX54"/>
    <mergeCell ref="CW54:DL54"/>
    <mergeCell ref="EY55:FK55"/>
    <mergeCell ref="EY57:FK57"/>
    <mergeCell ref="EL61:EX61"/>
    <mergeCell ref="EL55:EX55"/>
    <mergeCell ref="DM60:DX60"/>
    <mergeCell ref="EL58:EX58"/>
    <mergeCell ref="EY58:FK58"/>
    <mergeCell ref="EL57:EX57"/>
    <mergeCell ref="FL60:FX60"/>
    <mergeCell ref="A54:AG54"/>
    <mergeCell ref="A61:AJ61"/>
    <mergeCell ref="A55:AJ55"/>
    <mergeCell ref="AK55:AP55"/>
    <mergeCell ref="AV55:BG55"/>
    <mergeCell ref="CJ55:CV55"/>
    <mergeCell ref="DM57:DX57"/>
    <mergeCell ref="DM61:DX61"/>
    <mergeCell ref="EL60:EX60"/>
    <mergeCell ref="A56:AJ56"/>
    <mergeCell ref="AV56:BG56"/>
    <mergeCell ref="DM62:DW62"/>
    <mergeCell ref="AK60:AP60"/>
    <mergeCell ref="DM56:DX56"/>
    <mergeCell ref="CW57:DL57"/>
    <mergeCell ref="BR56:CI56"/>
    <mergeCell ref="CJ56:CV56"/>
    <mergeCell ref="CW61:DL61"/>
    <mergeCell ref="AK56:AP56"/>
    <mergeCell ref="DY56:EK56"/>
    <mergeCell ref="BR60:CI60"/>
    <mergeCell ref="EL63:EX63"/>
    <mergeCell ref="DY63:EK63"/>
    <mergeCell ref="BR59:CI59"/>
    <mergeCell ref="CJ59:CV59"/>
    <mergeCell ref="CJ62:CV62"/>
    <mergeCell ref="BR62:CD62"/>
    <mergeCell ref="BR61:CI61"/>
    <mergeCell ref="CW62:DL62"/>
    <mergeCell ref="AK64:AP64"/>
    <mergeCell ref="A64:AJ64"/>
    <mergeCell ref="BM24:BQ24"/>
    <mergeCell ref="BM25:BQ25"/>
    <mergeCell ref="BM34:BQ34"/>
    <mergeCell ref="BH34:BL34"/>
    <mergeCell ref="BH35:BL35"/>
    <mergeCell ref="A35:AG35"/>
    <mergeCell ref="A31:AG31"/>
    <mergeCell ref="A29:AG29"/>
    <mergeCell ref="BR27:CD27"/>
    <mergeCell ref="A24:AG24"/>
    <mergeCell ref="AV24:BG24"/>
    <mergeCell ref="AV26:BG26"/>
    <mergeCell ref="BR26:CD26"/>
    <mergeCell ref="CJ26:CV26"/>
    <mergeCell ref="BH26:BL26"/>
    <mergeCell ref="FL27:FX27"/>
    <mergeCell ref="EY28:FK28"/>
    <mergeCell ref="FL28:FX28"/>
    <mergeCell ref="EL30:EX30"/>
    <mergeCell ref="FL30:FX30"/>
    <mergeCell ref="EY30:FK30"/>
    <mergeCell ref="EL28:EX28"/>
    <mergeCell ref="FL29:FX29"/>
    <mergeCell ref="CW25:DL25"/>
    <mergeCell ref="DM43:DW43"/>
    <mergeCell ref="DY43:EG43"/>
    <mergeCell ref="DM45:DW45"/>
    <mergeCell ref="CW45:DL45"/>
    <mergeCell ref="CW27:DL27"/>
    <mergeCell ref="DM29:DW29"/>
    <mergeCell ref="DM30:DW30"/>
    <mergeCell ref="CW30:DL30"/>
    <mergeCell ref="DM34:DW34"/>
    <mergeCell ref="BH44:BL44"/>
    <mergeCell ref="FL45:FX45"/>
    <mergeCell ref="EL44:EX44"/>
    <mergeCell ref="EY44:FK44"/>
    <mergeCell ref="EY31:FK31"/>
    <mergeCell ref="EL31:EX31"/>
    <mergeCell ref="DY31:EG31"/>
    <mergeCell ref="CW31:DL31"/>
    <mergeCell ref="BR33:CD33"/>
    <mergeCell ref="CJ33:CV33"/>
    <mergeCell ref="FL37:FX37"/>
    <mergeCell ref="EY37:FK37"/>
    <mergeCell ref="FL34:FX34"/>
    <mergeCell ref="EY35:FK35"/>
    <mergeCell ref="FL36:FX36"/>
    <mergeCell ref="EY45:FK45"/>
    <mergeCell ref="FL33:FX33"/>
    <mergeCell ref="A21:AG21"/>
    <mergeCell ref="A23:AG23"/>
    <mergeCell ref="A25:AG25"/>
    <mergeCell ref="BR24:CD24"/>
    <mergeCell ref="AV21:BG21"/>
    <mergeCell ref="AQ25:AU25"/>
    <mergeCell ref="A22:AG22"/>
    <mergeCell ref="AQ23:AU23"/>
    <mergeCell ref="AQ24:AU24"/>
    <mergeCell ref="AV25:BG25"/>
    <mergeCell ref="BR25:CD25"/>
    <mergeCell ref="CJ25:CV25"/>
    <mergeCell ref="BH25:BL25"/>
    <mergeCell ref="CJ22:CV22"/>
    <mergeCell ref="BH23:BL23"/>
    <mergeCell ref="BH24:BL24"/>
    <mergeCell ref="AV23:BG23"/>
    <mergeCell ref="CJ24:CV24"/>
    <mergeCell ref="BH22:BL22"/>
    <mergeCell ref="AV22:BG22"/>
    <mergeCell ref="AQ21:AU21"/>
    <mergeCell ref="AQ22:AU22"/>
    <mergeCell ref="BM21:BQ21"/>
    <mergeCell ref="BM22:BQ22"/>
    <mergeCell ref="AV20:BG20"/>
    <mergeCell ref="BH20:BL20"/>
    <mergeCell ref="BH21:BL21"/>
    <mergeCell ref="BR23:CD23"/>
    <mergeCell ref="A20:AG20"/>
    <mergeCell ref="AK20:AP20"/>
    <mergeCell ref="AQ20:AU20"/>
    <mergeCell ref="BM20:BQ20"/>
    <mergeCell ref="BR20:CI20"/>
    <mergeCell ref="BM23:BQ23"/>
    <mergeCell ref="AK22:AP22"/>
    <mergeCell ref="BR21:CD21"/>
    <mergeCell ref="BR22:CI22"/>
    <mergeCell ref="EL20:EX20"/>
    <mergeCell ref="CW19:DL19"/>
    <mergeCell ref="AQ19:AU19"/>
    <mergeCell ref="EL17:EX17"/>
    <mergeCell ref="BM19:BQ19"/>
    <mergeCell ref="DM19:DX19"/>
    <mergeCell ref="AV18:BG18"/>
    <mergeCell ref="BH18:BL18"/>
    <mergeCell ref="AQ18:AU18"/>
    <mergeCell ref="BH19:BL19"/>
    <mergeCell ref="FL17:FX17"/>
    <mergeCell ref="CJ17:CV17"/>
    <mergeCell ref="CJ20:CV20"/>
    <mergeCell ref="DY20:EK20"/>
    <mergeCell ref="FL19:FX19"/>
    <mergeCell ref="DM17:DX17"/>
    <mergeCell ref="CW20:DL20"/>
    <mergeCell ref="DM20:DW20"/>
    <mergeCell ref="EY19:FK19"/>
    <mergeCell ref="EY20:FK20"/>
    <mergeCell ref="CJ19:CV19"/>
    <mergeCell ref="EL18:EX18"/>
    <mergeCell ref="EL19:EX19"/>
    <mergeCell ref="FL18:FX18"/>
    <mergeCell ref="EY18:FK18"/>
    <mergeCell ref="DM18:DW18"/>
    <mergeCell ref="DY18:EG18"/>
    <mergeCell ref="BH16:BL16"/>
    <mergeCell ref="BR19:CI19"/>
    <mergeCell ref="CW18:DL18"/>
    <mergeCell ref="A19:AG19"/>
    <mergeCell ref="AK19:AP19"/>
    <mergeCell ref="AV19:BG19"/>
    <mergeCell ref="A17:AJ17"/>
    <mergeCell ref="A18:AG18"/>
    <mergeCell ref="AQ16:AU16"/>
    <mergeCell ref="AQ17:AU17"/>
    <mergeCell ref="AK15:AP15"/>
    <mergeCell ref="AV15:BG15"/>
    <mergeCell ref="BR15:CI15"/>
    <mergeCell ref="EY15:FK15"/>
    <mergeCell ref="BH15:BL15"/>
    <mergeCell ref="AQ15:AU15"/>
    <mergeCell ref="CJ15:CV15"/>
    <mergeCell ref="DM15:DX15"/>
    <mergeCell ref="CW15:DL15"/>
    <mergeCell ref="BM15:BQ15"/>
    <mergeCell ref="BR16:CI16"/>
    <mergeCell ref="DM16:DX16"/>
    <mergeCell ref="FL15:FX15"/>
    <mergeCell ref="EL16:EX16"/>
    <mergeCell ref="EY16:FK16"/>
    <mergeCell ref="CJ16:CV16"/>
    <mergeCell ref="DY16:EK16"/>
    <mergeCell ref="FL16:FX16"/>
    <mergeCell ref="EY22:FK22"/>
    <mergeCell ref="FL23:FX23"/>
    <mergeCell ref="BM16:BQ16"/>
    <mergeCell ref="BM17:BQ17"/>
    <mergeCell ref="DY17:EK17"/>
    <mergeCell ref="EL21:EX21"/>
    <mergeCell ref="DY21:EG21"/>
    <mergeCell ref="DM21:DW21"/>
    <mergeCell ref="DY19:EK19"/>
    <mergeCell ref="BM18:BQ18"/>
    <mergeCell ref="DM25:DW25"/>
    <mergeCell ref="EL23:EX23"/>
    <mergeCell ref="DM24:DW24"/>
    <mergeCell ref="DM23:DW23"/>
    <mergeCell ref="FL20:FX20"/>
    <mergeCell ref="DY24:EG24"/>
    <mergeCell ref="EY23:FK23"/>
    <mergeCell ref="EY21:FK21"/>
    <mergeCell ref="FL21:FX21"/>
    <mergeCell ref="FL22:FX22"/>
    <mergeCell ref="FL25:FX25"/>
    <mergeCell ref="FL24:FX24"/>
    <mergeCell ref="DY23:EG23"/>
    <mergeCell ref="EL25:EX25"/>
    <mergeCell ref="EY24:FK24"/>
    <mergeCell ref="EY25:FK25"/>
    <mergeCell ref="DM22:DW22"/>
    <mergeCell ref="EL24:EX24"/>
    <mergeCell ref="CJ21:CV21"/>
    <mergeCell ref="CW22:DL22"/>
    <mergeCell ref="DY22:EK22"/>
    <mergeCell ref="CW21:DL21"/>
    <mergeCell ref="CW23:DL23"/>
    <mergeCell ref="CW24:DL24"/>
    <mergeCell ref="CJ23:CV23"/>
    <mergeCell ref="EL22:EX22"/>
    <mergeCell ref="CW34:DL34"/>
    <mergeCell ref="CJ32:CV32"/>
    <mergeCell ref="CJ31:CV31"/>
    <mergeCell ref="CJ30:CV30"/>
    <mergeCell ref="AV27:BG27"/>
    <mergeCell ref="BH27:BL27"/>
    <mergeCell ref="AV29:BG29"/>
    <mergeCell ref="AV31:BG31"/>
    <mergeCell ref="BM31:BQ31"/>
    <mergeCell ref="CJ27:CV27"/>
    <mergeCell ref="BM32:BQ32"/>
    <mergeCell ref="CW32:DL32"/>
    <mergeCell ref="DY32:EG32"/>
    <mergeCell ref="DY34:EG34"/>
    <mergeCell ref="DM32:DW32"/>
    <mergeCell ref="CW26:DL26"/>
    <mergeCell ref="BR30:CD30"/>
    <mergeCell ref="BR29:CD29"/>
    <mergeCell ref="BR28:CD28"/>
    <mergeCell ref="BR31:CD31"/>
    <mergeCell ref="CW16:DL16"/>
    <mergeCell ref="AK16:AP16"/>
    <mergeCell ref="CW17:DL17"/>
    <mergeCell ref="AV17:BG17"/>
    <mergeCell ref="A16:AJ16"/>
    <mergeCell ref="BR32:CD32"/>
    <mergeCell ref="BH28:BL28"/>
    <mergeCell ref="BH29:BL29"/>
    <mergeCell ref="BH31:BL31"/>
    <mergeCell ref="BH32:BL32"/>
    <mergeCell ref="AV16:BG16"/>
    <mergeCell ref="CJ18:CV18"/>
    <mergeCell ref="BR18:CD18"/>
    <mergeCell ref="BH17:BL17"/>
    <mergeCell ref="A15:AJ15"/>
    <mergeCell ref="EY17:FK17"/>
    <mergeCell ref="EL15:EX15"/>
    <mergeCell ref="DY15:EK15"/>
    <mergeCell ref="AK17:AP17"/>
    <mergeCell ref="BR17:CI17"/>
    <mergeCell ref="A30:AG30"/>
    <mergeCell ref="CW29:DL29"/>
    <mergeCell ref="AV30:BG30"/>
    <mergeCell ref="BH30:BL30"/>
    <mergeCell ref="AQ30:AU30"/>
    <mergeCell ref="CJ29:CV29"/>
    <mergeCell ref="BM29:BQ29"/>
    <mergeCell ref="BM30:BQ30"/>
    <mergeCell ref="A34:AG34"/>
    <mergeCell ref="AV34:BG34"/>
    <mergeCell ref="A27:AG27"/>
    <mergeCell ref="AQ26:AU26"/>
    <mergeCell ref="AQ27:AU27"/>
    <mergeCell ref="AQ28:AU28"/>
    <mergeCell ref="AQ29:AU29"/>
    <mergeCell ref="A32:AG32"/>
    <mergeCell ref="AV32:BG32"/>
    <mergeCell ref="A33:AG33"/>
    <mergeCell ref="A107:AJ107"/>
    <mergeCell ref="A106:AG106"/>
    <mergeCell ref="AV106:BG106"/>
    <mergeCell ref="DY27:EG27"/>
    <mergeCell ref="DY44:EG44"/>
    <mergeCell ref="DY36:EG36"/>
    <mergeCell ref="CW47:DL47"/>
    <mergeCell ref="CJ46:CV46"/>
    <mergeCell ref="CW53:DL53"/>
    <mergeCell ref="BR34:CD34"/>
    <mergeCell ref="FL46:FX46"/>
    <mergeCell ref="DY39:EG39"/>
    <mergeCell ref="EL39:EX39"/>
    <mergeCell ref="DY45:EK45"/>
    <mergeCell ref="EL43:EX43"/>
    <mergeCell ref="EY46:FK46"/>
    <mergeCell ref="DY46:EG46"/>
    <mergeCell ref="EY43:FK43"/>
    <mergeCell ref="FL39:FX39"/>
    <mergeCell ref="EY39:FK39"/>
    <mergeCell ref="FL47:FX47"/>
    <mergeCell ref="EY47:FK47"/>
    <mergeCell ref="EY53:FK53"/>
    <mergeCell ref="EY48:FK48"/>
    <mergeCell ref="EY49:FK49"/>
    <mergeCell ref="FL48:FX48"/>
    <mergeCell ref="FL50:FW50"/>
    <mergeCell ref="EL36:EX36"/>
    <mergeCell ref="DY30:EG30"/>
    <mergeCell ref="DM27:DW27"/>
    <mergeCell ref="DM28:DW28"/>
    <mergeCell ref="DM31:DW31"/>
    <mergeCell ref="DY29:EG29"/>
    <mergeCell ref="DY35:EG35"/>
    <mergeCell ref="DM36:DW36"/>
    <mergeCell ref="DY33:EG33"/>
    <mergeCell ref="A28:AG28"/>
    <mergeCell ref="AV28:BG28"/>
    <mergeCell ref="CJ28:CV28"/>
    <mergeCell ref="DY25:EG25"/>
    <mergeCell ref="DY28:EG28"/>
    <mergeCell ref="CW28:DL28"/>
    <mergeCell ref="A26:AG26"/>
    <mergeCell ref="BM26:BQ26"/>
    <mergeCell ref="BM27:BQ27"/>
    <mergeCell ref="BM28:BQ28"/>
    <mergeCell ref="EY107:FK107"/>
    <mergeCell ref="FL103:FX103"/>
    <mergeCell ref="DM103:DW103"/>
    <mergeCell ref="EL103:EX103"/>
    <mergeCell ref="CW103:DL103"/>
    <mergeCell ref="DY103:EG103"/>
    <mergeCell ref="EY104:FK104"/>
    <mergeCell ref="DM105:DW105"/>
    <mergeCell ref="DM104:DW104"/>
    <mergeCell ref="DY104:EG104"/>
    <mergeCell ref="EL32:EX32"/>
    <mergeCell ref="EL29:EX29"/>
    <mergeCell ref="EY96:FK96"/>
    <mergeCell ref="FL96:FX96"/>
    <mergeCell ref="EL95:EX95"/>
    <mergeCell ref="AV107:BG107"/>
    <mergeCell ref="FL106:FX106"/>
    <mergeCell ref="DY106:EG106"/>
    <mergeCell ref="CJ107:CV107"/>
    <mergeCell ref="FL107:FX107"/>
    <mergeCell ref="EY26:FK26"/>
    <mergeCell ref="DY26:EG26"/>
    <mergeCell ref="DM26:DW26"/>
    <mergeCell ref="EL26:EX26"/>
    <mergeCell ref="EY33:FK33"/>
    <mergeCell ref="EY36:FK36"/>
    <mergeCell ref="EL27:EX27"/>
    <mergeCell ref="EY27:FK27"/>
    <mergeCell ref="EY29:FK29"/>
    <mergeCell ref="EY32:FK32"/>
    <mergeCell ref="AV37:BG37"/>
    <mergeCell ref="FL38:FX38"/>
    <mergeCell ref="CJ45:CV45"/>
    <mergeCell ref="A109:AJ109"/>
    <mergeCell ref="A80:AG80"/>
    <mergeCell ref="A96:AJ96"/>
    <mergeCell ref="A82:AJ82"/>
    <mergeCell ref="FL108:FX108"/>
    <mergeCell ref="AQ107:AU107"/>
    <mergeCell ref="AQ105:AU105"/>
    <mergeCell ref="BR110:CI110"/>
    <mergeCell ref="A110:AJ110"/>
    <mergeCell ref="AV109:BG109"/>
    <mergeCell ref="BR109:CI109"/>
    <mergeCell ref="AQ109:AU109"/>
    <mergeCell ref="AK110:AP110"/>
    <mergeCell ref="AQ106:AU106"/>
    <mergeCell ref="BH106:BL106"/>
    <mergeCell ref="BH107:BL107"/>
    <mergeCell ref="BH108:BL108"/>
    <mergeCell ref="AV110:BG110"/>
    <mergeCell ref="AK109:AP109"/>
    <mergeCell ref="DY108:EG108"/>
    <mergeCell ref="EL106:EX106"/>
    <mergeCell ref="CW106:DL106"/>
    <mergeCell ref="DM106:DW106"/>
    <mergeCell ref="CW107:DL107"/>
    <mergeCell ref="DM107:DW107"/>
    <mergeCell ref="EL107:EX107"/>
    <mergeCell ref="DY107:EG107"/>
    <mergeCell ref="A108:AJ108"/>
    <mergeCell ref="AV108:BG108"/>
    <mergeCell ref="BR108:CD108"/>
    <mergeCell ref="AQ102:AU102"/>
    <mergeCell ref="BR106:CD106"/>
    <mergeCell ref="BR107:CD107"/>
    <mergeCell ref="AQ103:AU103"/>
    <mergeCell ref="AQ104:AU104"/>
    <mergeCell ref="BM105:BQ105"/>
    <mergeCell ref="BM102:BQ102"/>
    <mergeCell ref="DY111:EG111"/>
    <mergeCell ref="CW112:DL112"/>
    <mergeCell ref="FL112:FX112"/>
    <mergeCell ref="EY112:FK112"/>
    <mergeCell ref="DY112:EK112"/>
    <mergeCell ref="EL112:EX112"/>
    <mergeCell ref="AK113:AP113"/>
    <mergeCell ref="AV113:BG113"/>
    <mergeCell ref="BR113:CI113"/>
    <mergeCell ref="DM109:DX109"/>
    <mergeCell ref="DM111:DW111"/>
    <mergeCell ref="DM110:DX110"/>
    <mergeCell ref="CW113:DL113"/>
    <mergeCell ref="BM113:BQ113"/>
    <mergeCell ref="CJ113:CV113"/>
    <mergeCell ref="DM112:DX112"/>
    <mergeCell ref="EL110:EX110"/>
    <mergeCell ref="DY110:EK110"/>
    <mergeCell ref="BR111:CD111"/>
    <mergeCell ref="FL113:FX113"/>
    <mergeCell ref="DM113:DX113"/>
    <mergeCell ref="DY113:EK113"/>
    <mergeCell ref="EL113:EX113"/>
    <mergeCell ref="EY113:FK113"/>
    <mergeCell ref="EY111:FK111"/>
    <mergeCell ref="EL111:EX111"/>
    <mergeCell ref="FL110:FX110"/>
    <mergeCell ref="EY110:FK110"/>
    <mergeCell ref="FL111:FX111"/>
    <mergeCell ref="DM108:DW108"/>
    <mergeCell ref="EL108:EX108"/>
    <mergeCell ref="EY108:FK108"/>
    <mergeCell ref="FL109:FX109"/>
    <mergeCell ref="DY109:EK109"/>
    <mergeCell ref="EY109:FK109"/>
    <mergeCell ref="EL109:EX109"/>
    <mergeCell ref="AQ49:AU49"/>
    <mergeCell ref="CJ87:CV87"/>
    <mergeCell ref="CW108:DL108"/>
    <mergeCell ref="DY91:EG91"/>
    <mergeCell ref="CW94:DL94"/>
    <mergeCell ref="DY66:EG66"/>
    <mergeCell ref="DY67:EG67"/>
    <mergeCell ref="DY54:EG54"/>
    <mergeCell ref="AQ108:AU108"/>
    <mergeCell ref="CJ108:CV108"/>
    <mergeCell ref="EY105:FK105"/>
    <mergeCell ref="CJ106:CV106"/>
    <mergeCell ref="EY106:FK106"/>
    <mergeCell ref="CW105:DL105"/>
    <mergeCell ref="EL48:EX48"/>
    <mergeCell ref="DY50:EG50"/>
    <mergeCell ref="EL50:EX50"/>
    <mergeCell ref="DY53:EG53"/>
    <mergeCell ref="DY51:EK51"/>
    <mergeCell ref="CW104:DL104"/>
    <mergeCell ref="CJ109:CV109"/>
    <mergeCell ref="CW109:DL109"/>
    <mergeCell ref="CW111:DL111"/>
    <mergeCell ref="CJ110:CV110"/>
    <mergeCell ref="CW110:DL110"/>
    <mergeCell ref="CJ104:CV104"/>
    <mergeCell ref="CJ105:CV105"/>
    <mergeCell ref="AQ96:AU96"/>
    <mergeCell ref="AV88:BG88"/>
    <mergeCell ref="AV94:BG94"/>
    <mergeCell ref="BR95:CD95"/>
    <mergeCell ref="BR89:CD89"/>
    <mergeCell ref="BM91:BQ91"/>
    <mergeCell ref="AV96:BG96"/>
    <mergeCell ref="BH95:BL95"/>
    <mergeCell ref="BH96:BL96"/>
    <mergeCell ref="BH91:BL91"/>
    <mergeCell ref="AV62:BG62"/>
    <mergeCell ref="BH57:BL57"/>
    <mergeCell ref="AV58:BG58"/>
    <mergeCell ref="BR58:CI58"/>
    <mergeCell ref="AV60:BG60"/>
    <mergeCell ref="BM60:BQ60"/>
    <mergeCell ref="BM61:BQ61"/>
    <mergeCell ref="AV61:BG61"/>
    <mergeCell ref="BH61:BL61"/>
    <mergeCell ref="BR64:CI64"/>
    <mergeCell ref="BR53:CD53"/>
    <mergeCell ref="CW60:DL60"/>
    <mergeCell ref="CJ64:CV64"/>
    <mergeCell ref="BH64:BL64"/>
    <mergeCell ref="BM62:BQ62"/>
    <mergeCell ref="BM63:BQ63"/>
    <mergeCell ref="CW59:DL59"/>
    <mergeCell ref="BH56:BL56"/>
    <mergeCell ref="BR57:CI57"/>
    <mergeCell ref="BH105:BL105"/>
    <mergeCell ref="BH67:BL67"/>
    <mergeCell ref="DM91:DW91"/>
    <mergeCell ref="CJ101:CV101"/>
    <mergeCell ref="CW102:DL102"/>
    <mergeCell ref="CJ94:CV94"/>
    <mergeCell ref="BR103:CD103"/>
    <mergeCell ref="CJ103:CV103"/>
    <mergeCell ref="BR69:CI69"/>
    <mergeCell ref="CW101:DL101"/>
    <mergeCell ref="DY75:EG75"/>
    <mergeCell ref="CW80:DL80"/>
    <mergeCell ref="DM100:DX100"/>
    <mergeCell ref="CW77:DL77"/>
    <mergeCell ref="DM85:DX85"/>
    <mergeCell ref="DY95:EG95"/>
    <mergeCell ref="DY94:EG94"/>
    <mergeCell ref="DM86:DW86"/>
    <mergeCell ref="CW86:DL86"/>
    <mergeCell ref="DY78:EK78"/>
    <mergeCell ref="CJ102:CV102"/>
    <mergeCell ref="DM88:DW88"/>
    <mergeCell ref="DM87:DW87"/>
    <mergeCell ref="CW87:DL87"/>
    <mergeCell ref="CW90:DL90"/>
    <mergeCell ref="DM89:DW89"/>
    <mergeCell ref="CW97:DL97"/>
    <mergeCell ref="DM97:DW97"/>
    <mergeCell ref="DM102:DW102"/>
    <mergeCell ref="A57:AJ57"/>
    <mergeCell ref="A62:AG62"/>
    <mergeCell ref="AK57:AP57"/>
    <mergeCell ref="A60:AJ60"/>
    <mergeCell ref="A58:AJ58"/>
    <mergeCell ref="AK58:AP58"/>
    <mergeCell ref="A59:AJ59"/>
    <mergeCell ref="AK59:AP59"/>
    <mergeCell ref="AV54:BG54"/>
    <mergeCell ref="BR63:CI63"/>
    <mergeCell ref="CJ57:CV57"/>
    <mergeCell ref="AQ60:AU60"/>
    <mergeCell ref="CW50:DL50"/>
    <mergeCell ref="CJ52:CV52"/>
    <mergeCell ref="CJ53:CV53"/>
    <mergeCell ref="AV63:BG63"/>
    <mergeCell ref="AV57:BG57"/>
    <mergeCell ref="CJ60:CV60"/>
    <mergeCell ref="CW35:DL35"/>
    <mergeCell ref="EL34:EX34"/>
    <mergeCell ref="AV44:BG44"/>
    <mergeCell ref="DM35:DW35"/>
    <mergeCell ref="AV38:BG38"/>
    <mergeCell ref="DY40:EG40"/>
    <mergeCell ref="CJ44:CV44"/>
    <mergeCell ref="CJ37:CV37"/>
    <mergeCell ref="CW37:DL37"/>
    <mergeCell ref="DM37:DW37"/>
    <mergeCell ref="BR43:CD43"/>
    <mergeCell ref="A41:AG41"/>
    <mergeCell ref="DM50:DW50"/>
    <mergeCell ref="CW52:DL52"/>
    <mergeCell ref="DM52:DX52"/>
    <mergeCell ref="DM53:DW53"/>
    <mergeCell ref="CW46:DL46"/>
    <mergeCell ref="AK51:AP51"/>
    <mergeCell ref="A46:AG46"/>
    <mergeCell ref="BH47:BL47"/>
    <mergeCell ref="CJ50:CV50"/>
    <mergeCell ref="BM50:BQ50"/>
    <mergeCell ref="A36:AG36"/>
    <mergeCell ref="A45:AG45"/>
    <mergeCell ref="AK45:AP45"/>
    <mergeCell ref="BR44:CD44"/>
    <mergeCell ref="BM45:BQ45"/>
    <mergeCell ref="BH39:BL39"/>
    <mergeCell ref="BM36:BQ36"/>
    <mergeCell ref="BR41:CD41"/>
    <mergeCell ref="BH46:BL46"/>
    <mergeCell ref="A47:AG47"/>
    <mergeCell ref="BM48:BQ48"/>
    <mergeCell ref="BR46:CD46"/>
    <mergeCell ref="AV52:BG52"/>
    <mergeCell ref="A50:AG50"/>
    <mergeCell ref="AV50:BG50"/>
    <mergeCell ref="BR50:CD50"/>
    <mergeCell ref="BH48:BL48"/>
    <mergeCell ref="BR47:CD47"/>
    <mergeCell ref="DY47:EG47"/>
    <mergeCell ref="DY48:EK48"/>
    <mergeCell ref="DM47:DW47"/>
    <mergeCell ref="EL45:EX45"/>
    <mergeCell ref="DM46:DW46"/>
    <mergeCell ref="A52:AG52"/>
    <mergeCell ref="AQ46:AU46"/>
    <mergeCell ref="A48:AG48"/>
    <mergeCell ref="CJ47:CV47"/>
    <mergeCell ref="AV47:BG47"/>
    <mergeCell ref="CW36:DL36"/>
    <mergeCell ref="DY37:EG37"/>
    <mergeCell ref="EL37:EX37"/>
    <mergeCell ref="DM48:DX48"/>
    <mergeCell ref="EL38:EX38"/>
    <mergeCell ref="CW44:DL44"/>
    <mergeCell ref="CW41:DL41"/>
    <mergeCell ref="DM39:DW39"/>
    <mergeCell ref="EL47:EX47"/>
    <mergeCell ref="EL40:EX40"/>
    <mergeCell ref="CJ41:CV41"/>
    <mergeCell ref="EL46:EX46"/>
    <mergeCell ref="FL26:FX26"/>
    <mergeCell ref="FL32:FX32"/>
    <mergeCell ref="CW39:DL39"/>
    <mergeCell ref="CJ43:CV43"/>
    <mergeCell ref="FL44:FX44"/>
    <mergeCell ref="DM44:DW44"/>
    <mergeCell ref="DY38:EG38"/>
    <mergeCell ref="FL43:FX43"/>
    <mergeCell ref="AV41:BG41"/>
    <mergeCell ref="BH41:BL41"/>
    <mergeCell ref="BH43:BL43"/>
    <mergeCell ref="A39:AG39"/>
    <mergeCell ref="AV39:BG39"/>
    <mergeCell ref="A43:AG43"/>
    <mergeCell ref="A40:AG40"/>
    <mergeCell ref="FL31:FX31"/>
    <mergeCell ref="EY38:FK38"/>
    <mergeCell ref="BR38:CD38"/>
    <mergeCell ref="CJ38:CV38"/>
    <mergeCell ref="CW38:DL38"/>
    <mergeCell ref="DM38:DW38"/>
    <mergeCell ref="EY34:FK34"/>
    <mergeCell ref="EL35:EX35"/>
    <mergeCell ref="BR36:CD36"/>
    <mergeCell ref="EL33:EX33"/>
    <mergeCell ref="DM84:DX84"/>
    <mergeCell ref="DY84:EK84"/>
    <mergeCell ref="CJ81:CV81"/>
    <mergeCell ref="A44:AG44"/>
    <mergeCell ref="A37:AG37"/>
    <mergeCell ref="BR37:CD37"/>
    <mergeCell ref="DY80:EG80"/>
    <mergeCell ref="CJ78:CV78"/>
    <mergeCell ref="DM75:DW75"/>
    <mergeCell ref="AV49:BG49"/>
    <mergeCell ref="BR39:CD39"/>
    <mergeCell ref="CJ51:CV51"/>
    <mergeCell ref="BH49:BL49"/>
    <mergeCell ref="BM40:BQ40"/>
    <mergeCell ref="CJ39:CV39"/>
    <mergeCell ref="BM39:BQ39"/>
    <mergeCell ref="BM46:BQ46"/>
    <mergeCell ref="BH51:BL51"/>
    <mergeCell ref="BR42:CD42"/>
    <mergeCell ref="CJ42:CV42"/>
    <mergeCell ref="DM51:DX51"/>
    <mergeCell ref="DY49:EG49"/>
    <mergeCell ref="DM49:DW49"/>
    <mergeCell ref="EL49:EX49"/>
    <mergeCell ref="DM68:DX68"/>
    <mergeCell ref="EL66:EX66"/>
    <mergeCell ref="DM59:DX59"/>
    <mergeCell ref="DM58:DX58"/>
    <mergeCell ref="DY58:EK58"/>
    <mergeCell ref="DY62:EG62"/>
    <mergeCell ref="EL51:EX51"/>
    <mergeCell ref="BR48:CI48"/>
    <mergeCell ref="FL92:FX92"/>
    <mergeCell ref="CJ83:CV83"/>
    <mergeCell ref="CJ69:CV69"/>
    <mergeCell ref="BR92:CD92"/>
    <mergeCell ref="CJ92:CV92"/>
    <mergeCell ref="CW92:DL92"/>
    <mergeCell ref="DM90:DW90"/>
    <mergeCell ref="EL69:EX69"/>
    <mergeCell ref="A53:AG53"/>
    <mergeCell ref="AV53:BG53"/>
    <mergeCell ref="DY55:EK55"/>
    <mergeCell ref="CW64:DL64"/>
    <mergeCell ref="A63:AJ63"/>
    <mergeCell ref="AK63:AP63"/>
    <mergeCell ref="CJ58:CV58"/>
    <mergeCell ref="DM55:DX55"/>
    <mergeCell ref="BH53:BL53"/>
    <mergeCell ref="DY59:EK59"/>
    <mergeCell ref="A83:AG83"/>
    <mergeCell ref="A71:AG71"/>
    <mergeCell ref="AQ71:AU71"/>
    <mergeCell ref="AQ72:AU72"/>
    <mergeCell ref="AQ83:AU83"/>
    <mergeCell ref="AQ75:AU75"/>
    <mergeCell ref="AQ76:AU76"/>
    <mergeCell ref="AQ77:AU77"/>
    <mergeCell ref="AQ80:AU80"/>
    <mergeCell ref="AQ81:AU81"/>
    <mergeCell ref="AV76:BG76"/>
    <mergeCell ref="AV79:BG79"/>
    <mergeCell ref="A78:AJ78"/>
    <mergeCell ref="CW85:DL85"/>
    <mergeCell ref="BH82:BL82"/>
    <mergeCell ref="BH83:BL83"/>
    <mergeCell ref="AV83:BG83"/>
    <mergeCell ref="AK84:AP84"/>
    <mergeCell ref="AQ78:AU78"/>
    <mergeCell ref="AQ79:AU79"/>
    <mergeCell ref="DY87:EG87"/>
    <mergeCell ref="AQ90:AU90"/>
    <mergeCell ref="BR86:CD86"/>
    <mergeCell ref="CW88:DL88"/>
    <mergeCell ref="DY86:EG86"/>
    <mergeCell ref="DY88:EG88"/>
    <mergeCell ref="CJ90:CV90"/>
    <mergeCell ref="BR87:CD87"/>
    <mergeCell ref="EL90:EX90"/>
    <mergeCell ref="EL88:EX88"/>
    <mergeCell ref="EY89:FK89"/>
    <mergeCell ref="FL89:FX89"/>
    <mergeCell ref="EY88:FK88"/>
    <mergeCell ref="EL96:EX96"/>
    <mergeCell ref="FL94:FX94"/>
    <mergeCell ref="DM95:DW95"/>
    <mergeCell ref="EL91:EX91"/>
    <mergeCell ref="FL91:FX91"/>
    <mergeCell ref="EY92:FK92"/>
    <mergeCell ref="EL92:EX92"/>
    <mergeCell ref="EL93:EX93"/>
    <mergeCell ref="EY93:FK93"/>
    <mergeCell ref="DM93:DW93"/>
    <mergeCell ref="FL93:FX93"/>
    <mergeCell ref="A91:AJ91"/>
    <mergeCell ref="FL95:FX95"/>
    <mergeCell ref="EY91:FK91"/>
    <mergeCell ref="A94:AG94"/>
    <mergeCell ref="BR91:CD91"/>
    <mergeCell ref="EY95:FK95"/>
    <mergeCell ref="BM95:BQ95"/>
    <mergeCell ref="AV91:BG91"/>
    <mergeCell ref="AV95:BG95"/>
    <mergeCell ref="BM94:BQ94"/>
    <mergeCell ref="A85:AJ85"/>
    <mergeCell ref="CJ88:CV88"/>
    <mergeCell ref="BR90:CD90"/>
    <mergeCell ref="A90:AJ90"/>
    <mergeCell ref="A86:AG86"/>
    <mergeCell ref="AV87:BG87"/>
    <mergeCell ref="AV90:BG90"/>
    <mergeCell ref="A88:AJ88"/>
    <mergeCell ref="CJ85:CV85"/>
    <mergeCell ref="A87:AJ87"/>
    <mergeCell ref="BH69:BL69"/>
    <mergeCell ref="AQ85:AU85"/>
    <mergeCell ref="AQ86:AU86"/>
    <mergeCell ref="A95:AJ95"/>
    <mergeCell ref="AQ87:AU87"/>
    <mergeCell ref="AQ88:AU88"/>
    <mergeCell ref="AQ91:AU91"/>
    <mergeCell ref="AQ94:AU94"/>
    <mergeCell ref="AK85:AP85"/>
    <mergeCell ref="AQ92:AU92"/>
    <mergeCell ref="CJ89:CV89"/>
    <mergeCell ref="A74:AG74"/>
    <mergeCell ref="BM73:BQ73"/>
    <mergeCell ref="BR73:CD73"/>
    <mergeCell ref="A73:AG73"/>
    <mergeCell ref="BM74:BQ74"/>
    <mergeCell ref="BR74:CD74"/>
    <mergeCell ref="BM76:BQ76"/>
    <mergeCell ref="A79:AJ79"/>
    <mergeCell ref="BH75:BL75"/>
    <mergeCell ref="CW74:DL74"/>
    <mergeCell ref="BM75:BQ75"/>
    <mergeCell ref="BR88:CD88"/>
    <mergeCell ref="CJ86:CV86"/>
    <mergeCell ref="BM80:BQ80"/>
    <mergeCell ref="BM86:BQ86"/>
    <mergeCell ref="BM87:BQ87"/>
    <mergeCell ref="CJ79:CV79"/>
    <mergeCell ref="BR85:CI85"/>
    <mergeCell ref="BR81:CD81"/>
    <mergeCell ref="AQ84:AU84"/>
    <mergeCell ref="A84:AJ84"/>
    <mergeCell ref="CW84:DL84"/>
    <mergeCell ref="DM69:DX69"/>
    <mergeCell ref="A70:AG70"/>
    <mergeCell ref="CJ70:CV70"/>
    <mergeCell ref="BH70:BL70"/>
    <mergeCell ref="AQ74:AU74"/>
    <mergeCell ref="BH74:BL74"/>
    <mergeCell ref="BM69:BQ69"/>
    <mergeCell ref="A67:AG67"/>
    <mergeCell ref="BR65:CD65"/>
    <mergeCell ref="DY64:EK64"/>
    <mergeCell ref="CW65:DL65"/>
    <mergeCell ref="DY60:EK60"/>
    <mergeCell ref="CW63:DL63"/>
    <mergeCell ref="DY65:EG65"/>
    <mergeCell ref="CJ63:CV63"/>
    <mergeCell ref="CJ61:CV61"/>
    <mergeCell ref="AK61:AP61"/>
    <mergeCell ref="AV45:BG45"/>
    <mergeCell ref="BH45:BL45"/>
    <mergeCell ref="CW48:DL48"/>
    <mergeCell ref="BM68:BQ68"/>
    <mergeCell ref="AV66:BG66"/>
    <mergeCell ref="AV65:BG65"/>
    <mergeCell ref="CW49:DL49"/>
    <mergeCell ref="BR49:CD49"/>
    <mergeCell ref="CJ49:CV49"/>
    <mergeCell ref="BR45:CI45"/>
    <mergeCell ref="BH50:BL50"/>
    <mergeCell ref="AQ58:AU58"/>
    <mergeCell ref="BM58:BQ58"/>
    <mergeCell ref="BH58:BL58"/>
    <mergeCell ref="CW58:DL58"/>
    <mergeCell ref="EL14:EX14"/>
    <mergeCell ref="AQ54:AU54"/>
    <mergeCell ref="BH36:BL36"/>
    <mergeCell ref="BH52:BL52"/>
    <mergeCell ref="AV43:BG43"/>
    <mergeCell ref="FI6:FW6"/>
    <mergeCell ref="BR55:CI55"/>
    <mergeCell ref="A38:AG38"/>
    <mergeCell ref="BR35:CD35"/>
    <mergeCell ref="CJ35:CV35"/>
    <mergeCell ref="CJ36:CV36"/>
    <mergeCell ref="BM37:BQ37"/>
    <mergeCell ref="A49:AG49"/>
    <mergeCell ref="CJ48:CV48"/>
    <mergeCell ref="AQ51:AU51"/>
    <mergeCell ref="BH37:BL37"/>
    <mergeCell ref="BH38:BL38"/>
    <mergeCell ref="DY52:EK52"/>
    <mergeCell ref="EL53:EX53"/>
    <mergeCell ref="CW51:DL51"/>
    <mergeCell ref="EL52:EX52"/>
    <mergeCell ref="BR51:CI51"/>
    <mergeCell ref="CW43:DL43"/>
    <mergeCell ref="BM44:BQ44"/>
    <mergeCell ref="BH40:BL40"/>
    <mergeCell ref="BR13:CI14"/>
    <mergeCell ref="CJ13:CV14"/>
    <mergeCell ref="EY13:FX13"/>
    <mergeCell ref="FL14:FX14"/>
    <mergeCell ref="BM13:BQ14"/>
    <mergeCell ref="DM14:DX14"/>
    <mergeCell ref="DY14:EK14"/>
    <mergeCell ref="CW14:DL14"/>
    <mergeCell ref="CW13:EX13"/>
    <mergeCell ref="AQ64:AU64"/>
    <mergeCell ref="AQ62:AU62"/>
    <mergeCell ref="AQ70:AU70"/>
    <mergeCell ref="A51:AJ51"/>
    <mergeCell ref="AQ45:AU45"/>
    <mergeCell ref="AQ47:AU47"/>
    <mergeCell ref="AQ56:AU56"/>
    <mergeCell ref="AQ53:AU53"/>
    <mergeCell ref="AQ55:AU55"/>
    <mergeCell ref="A65:AG65"/>
    <mergeCell ref="FI8:FX8"/>
    <mergeCell ref="AQ101:AU101"/>
    <mergeCell ref="EY14:FK14"/>
    <mergeCell ref="BH13:BL14"/>
    <mergeCell ref="AQ48:AU48"/>
    <mergeCell ref="AQ68:AU68"/>
    <mergeCell ref="AQ69:AU69"/>
    <mergeCell ref="AQ52:AU52"/>
    <mergeCell ref="AQ57:AU57"/>
    <mergeCell ref="AQ73:AU73"/>
    <mergeCell ref="A3:FF3"/>
    <mergeCell ref="A4:FF4"/>
    <mergeCell ref="A7:BS7"/>
    <mergeCell ref="BT7:EQ7"/>
    <mergeCell ref="A8:AC8"/>
    <mergeCell ref="AD8:EQ8"/>
    <mergeCell ref="BY6:CS6"/>
    <mergeCell ref="CT6:CX6"/>
    <mergeCell ref="CY6:CZ6"/>
    <mergeCell ref="FI9:FX9"/>
    <mergeCell ref="AQ31:AU31"/>
    <mergeCell ref="AQ32:AU32"/>
    <mergeCell ref="AQ34:AU34"/>
    <mergeCell ref="AQ35:AU35"/>
    <mergeCell ref="AQ36:AU36"/>
    <mergeCell ref="A12:FX12"/>
    <mergeCell ref="A13:AJ14"/>
    <mergeCell ref="AK13:AP14"/>
    <mergeCell ref="AV13:BG14"/>
    <mergeCell ref="AV73:BG73"/>
    <mergeCell ref="BH84:BL84"/>
    <mergeCell ref="BH78:BL78"/>
    <mergeCell ref="BH79:BL79"/>
    <mergeCell ref="BH80:BL80"/>
    <mergeCell ref="BH81:BL81"/>
    <mergeCell ref="AV74:BG74"/>
    <mergeCell ref="AV78:BG78"/>
    <mergeCell ref="BH76:BL76"/>
    <mergeCell ref="BH77:BL77"/>
    <mergeCell ref="AQ67:AU67"/>
    <mergeCell ref="AQ39:AU39"/>
    <mergeCell ref="AQ41:AU41"/>
    <mergeCell ref="AQ43:AU43"/>
    <mergeCell ref="FI4:FX4"/>
    <mergeCell ref="FI5:FX5"/>
    <mergeCell ref="FI7:FX7"/>
    <mergeCell ref="FI11:FX11"/>
    <mergeCell ref="AQ13:AU14"/>
    <mergeCell ref="AQ50:AU50"/>
    <mergeCell ref="AV36:BG36"/>
    <mergeCell ref="AV48:BG48"/>
    <mergeCell ref="AV46:BG46"/>
    <mergeCell ref="AQ40:AU40"/>
    <mergeCell ref="AV40:BG40"/>
    <mergeCell ref="AQ59:AU59"/>
    <mergeCell ref="AV59:BG59"/>
    <mergeCell ref="AQ37:AU37"/>
    <mergeCell ref="AQ38:AU38"/>
    <mergeCell ref="AV51:BG51"/>
    <mergeCell ref="BH85:BL85"/>
    <mergeCell ref="BH86:BL86"/>
    <mergeCell ref="BH73:BL73"/>
    <mergeCell ref="BH87:BL87"/>
    <mergeCell ref="AQ44:AU44"/>
    <mergeCell ref="AQ63:AU63"/>
    <mergeCell ref="AV69:BG69"/>
    <mergeCell ref="AQ61:AU61"/>
    <mergeCell ref="AQ65:AU65"/>
    <mergeCell ref="AQ66:AU66"/>
    <mergeCell ref="BM57:BQ57"/>
    <mergeCell ref="BH94:BL94"/>
    <mergeCell ref="BH62:BL62"/>
    <mergeCell ref="BH63:BL63"/>
    <mergeCell ref="BH65:BL65"/>
    <mergeCell ref="BH66:BL66"/>
    <mergeCell ref="BH71:BL71"/>
    <mergeCell ref="BH72:BL72"/>
    <mergeCell ref="BH88:BL88"/>
    <mergeCell ref="BH90:BL90"/>
    <mergeCell ref="BM65:BQ65"/>
    <mergeCell ref="BM92:BQ92"/>
    <mergeCell ref="BM47:BQ47"/>
    <mergeCell ref="BH54:BL54"/>
    <mergeCell ref="BM72:BQ72"/>
    <mergeCell ref="BM78:BQ78"/>
    <mergeCell ref="BM79:BQ79"/>
    <mergeCell ref="BM66:BQ66"/>
    <mergeCell ref="BM67:BQ67"/>
    <mergeCell ref="BM56:BQ56"/>
    <mergeCell ref="BM38:BQ38"/>
    <mergeCell ref="BM42:BQ42"/>
    <mergeCell ref="BM51:BQ51"/>
    <mergeCell ref="BM52:BQ52"/>
    <mergeCell ref="BM53:BQ53"/>
    <mergeCell ref="BM41:BQ41"/>
    <mergeCell ref="BM43:BQ43"/>
    <mergeCell ref="BM49:BQ49"/>
    <mergeCell ref="BM82:BQ82"/>
    <mergeCell ref="BM83:BQ83"/>
    <mergeCell ref="BM85:BQ85"/>
    <mergeCell ref="BM107:BQ107"/>
    <mergeCell ref="BM106:BQ106"/>
    <mergeCell ref="BM54:BQ54"/>
    <mergeCell ref="BM55:BQ55"/>
    <mergeCell ref="BM64:BQ64"/>
    <mergeCell ref="BM70:BQ70"/>
    <mergeCell ref="BM71:BQ71"/>
    <mergeCell ref="CJ73:CV73"/>
    <mergeCell ref="AV112:BG112"/>
    <mergeCell ref="BM88:BQ88"/>
    <mergeCell ref="BM96:BQ96"/>
    <mergeCell ref="BM84:BQ84"/>
    <mergeCell ref="BM89:BQ89"/>
    <mergeCell ref="BH112:BL112"/>
    <mergeCell ref="BH109:BL109"/>
    <mergeCell ref="BH110:BL110"/>
    <mergeCell ref="BH111:BL111"/>
    <mergeCell ref="EL59:EX59"/>
    <mergeCell ref="DM70:DW70"/>
    <mergeCell ref="DY71:EG71"/>
    <mergeCell ref="DM73:DW73"/>
    <mergeCell ref="DY73:EG73"/>
    <mergeCell ref="EL65:EX65"/>
    <mergeCell ref="EL68:EX68"/>
    <mergeCell ref="EL64:EX64"/>
    <mergeCell ref="DY61:EK61"/>
    <mergeCell ref="DM63:DX63"/>
    <mergeCell ref="DC117:DP117"/>
    <mergeCell ref="DS117:ES117"/>
    <mergeCell ref="R118:AE118"/>
    <mergeCell ref="AH118:BH118"/>
    <mergeCell ref="AV85:BG85"/>
    <mergeCell ref="AV84:BG84"/>
    <mergeCell ref="BM90:BQ90"/>
    <mergeCell ref="BM108:BQ108"/>
    <mergeCell ref="BM109:BQ109"/>
    <mergeCell ref="BM110:BQ110"/>
    <mergeCell ref="CW73:DL73"/>
    <mergeCell ref="A111:AG111"/>
    <mergeCell ref="N116:AE116"/>
    <mergeCell ref="AH116:BH116"/>
    <mergeCell ref="A92:AG92"/>
    <mergeCell ref="AV100:BG100"/>
    <mergeCell ref="AV111:BG111"/>
    <mergeCell ref="BM101:BQ101"/>
    <mergeCell ref="AQ113:AU113"/>
    <mergeCell ref="AQ111:AU111"/>
    <mergeCell ref="DC116:DP116"/>
    <mergeCell ref="DS116:ES116"/>
    <mergeCell ref="BH113:BL113"/>
    <mergeCell ref="AK112:AP112"/>
    <mergeCell ref="CJ111:CV111"/>
    <mergeCell ref="N115:AE115"/>
    <mergeCell ref="AH115:BH115"/>
    <mergeCell ref="AQ112:AU112"/>
    <mergeCell ref="CJ112:CV112"/>
    <mergeCell ref="BR112:CI112"/>
    <mergeCell ref="EY40:FK40"/>
    <mergeCell ref="FL40:FX40"/>
    <mergeCell ref="BR40:CD40"/>
    <mergeCell ref="CJ40:CV40"/>
    <mergeCell ref="CW40:DL40"/>
    <mergeCell ref="DM40:DW40"/>
    <mergeCell ref="R119:AE119"/>
    <mergeCell ref="AH119:BH119"/>
    <mergeCell ref="A121:B121"/>
    <mergeCell ref="C121:E121"/>
    <mergeCell ref="I121:X121"/>
    <mergeCell ref="Y121:AC121"/>
    <mergeCell ref="AV42:BG42"/>
    <mergeCell ref="BH42:BL42"/>
    <mergeCell ref="A112:AJ112"/>
    <mergeCell ref="A113:AJ113"/>
    <mergeCell ref="BM111:BQ111"/>
    <mergeCell ref="BM112:BQ112"/>
    <mergeCell ref="A101:AJ101"/>
    <mergeCell ref="AQ110:AU110"/>
    <mergeCell ref="BH60:BL60"/>
    <mergeCell ref="BM81:BQ81"/>
    <mergeCell ref="DM42:DW42"/>
    <mergeCell ref="DM41:DW41"/>
    <mergeCell ref="DY41:EG41"/>
    <mergeCell ref="EY41:FK41"/>
    <mergeCell ref="FL41:FX41"/>
    <mergeCell ref="DY42:EG42"/>
    <mergeCell ref="EL42:EX42"/>
    <mergeCell ref="EY42:FK42"/>
    <mergeCell ref="FL42:FX42"/>
    <mergeCell ref="EL41:EX41"/>
    <mergeCell ref="CW89:DL89"/>
    <mergeCell ref="A89:AJ89"/>
    <mergeCell ref="AQ89:AU89"/>
    <mergeCell ref="AV89:BG89"/>
    <mergeCell ref="BH89:BL89"/>
    <mergeCell ref="CW42:DL42"/>
    <mergeCell ref="BH59:BL59"/>
    <mergeCell ref="BM59:BQ59"/>
    <mergeCell ref="A42:AG42"/>
    <mergeCell ref="AQ42:AU42"/>
    <mergeCell ref="FL77:FX77"/>
    <mergeCell ref="FL80:FX80"/>
    <mergeCell ref="EY82:FK82"/>
    <mergeCell ref="EY76:FK76"/>
    <mergeCell ref="DY89:EG89"/>
    <mergeCell ref="EL89:EX89"/>
    <mergeCell ref="EL87:EX87"/>
    <mergeCell ref="EY86:FK86"/>
    <mergeCell ref="FL88:FX88"/>
    <mergeCell ref="DY85:EK85"/>
    <mergeCell ref="DM92:DW92"/>
    <mergeCell ref="DY92:EG92"/>
    <mergeCell ref="EL77:EX77"/>
    <mergeCell ref="EY87:FK87"/>
    <mergeCell ref="EL85:EX85"/>
    <mergeCell ref="EL86:EX86"/>
    <mergeCell ref="EY77:FK77"/>
    <mergeCell ref="EY81:FK81"/>
    <mergeCell ref="EL84:EX84"/>
    <mergeCell ref="EY90:FK90"/>
    <mergeCell ref="BM93:BQ93"/>
    <mergeCell ref="BR93:CD93"/>
    <mergeCell ref="CJ93:CV93"/>
    <mergeCell ref="CW93:DL93"/>
    <mergeCell ref="AV92:BG92"/>
    <mergeCell ref="BH92:BL92"/>
    <mergeCell ref="DY93:EG93"/>
    <mergeCell ref="EL97:EX97"/>
    <mergeCell ref="EY97:FK97"/>
    <mergeCell ref="A93:AJ93"/>
    <mergeCell ref="AQ93:AU93"/>
    <mergeCell ref="AV93:BG93"/>
    <mergeCell ref="BH93:BL93"/>
    <mergeCell ref="A97:AJ97"/>
    <mergeCell ref="AQ97:AU97"/>
    <mergeCell ref="AV97:BG97"/>
    <mergeCell ref="EY94:FK94"/>
    <mergeCell ref="EY98:FK98"/>
    <mergeCell ref="EL98:EX98"/>
    <mergeCell ref="CW98:DL98"/>
    <mergeCell ref="DM98:DW98"/>
    <mergeCell ref="BH97:BL97"/>
    <mergeCell ref="BM97:BQ97"/>
    <mergeCell ref="BR97:CD97"/>
    <mergeCell ref="CJ97:CV97"/>
    <mergeCell ref="EL94:EX94"/>
    <mergeCell ref="BM98:BQ98"/>
    <mergeCell ref="BR98:CD98"/>
    <mergeCell ref="CJ98:CV98"/>
    <mergeCell ref="DY98:EG98"/>
    <mergeCell ref="DY97:EG97"/>
    <mergeCell ref="BR94:CD94"/>
    <mergeCell ref="CW96:DL96"/>
    <mergeCell ref="DM96:DW96"/>
    <mergeCell ref="DY96:EG96"/>
    <mergeCell ref="A99:AJ99"/>
    <mergeCell ref="AQ99:AU99"/>
    <mergeCell ref="AV99:BG99"/>
    <mergeCell ref="BH99:BL99"/>
    <mergeCell ref="FL98:FX98"/>
    <mergeCell ref="FL97:FX97"/>
    <mergeCell ref="A98:AJ98"/>
    <mergeCell ref="AQ98:AU98"/>
    <mergeCell ref="AV98:BG98"/>
    <mergeCell ref="BH98:BL98"/>
    <mergeCell ref="FL99:FX99"/>
    <mergeCell ref="DM99:DW99"/>
    <mergeCell ref="DY99:EG99"/>
    <mergeCell ref="EL99:EX99"/>
    <mergeCell ref="EY99:FK99"/>
    <mergeCell ref="BM99:BQ99"/>
    <mergeCell ref="BR99:CD99"/>
    <mergeCell ref="CJ99:CV99"/>
    <mergeCell ref="CW99:DL99"/>
  </mergeCells>
  <phoneticPr fontId="13" type="noConversion"/>
  <printOptions horizontalCentered="1"/>
  <pageMargins left="0.41" right="0.3" top="0.74803149606299213" bottom="0.5" header="0.31496062992125984" footer="0.25"/>
  <pageSetup paperSize="9" scale="83" fitToHeight="0" orientation="landscape" verticalDpi="0" r:id="rId1"/>
  <headerFooter>
    <oddFooter>&amp;C&amp;F</oddFooter>
  </headerFooter>
  <rowBreaks count="1" manualBreakCount="1">
    <brk id="105" max="17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</vt:lpstr>
      <vt:lpstr>Расходы!Заголовки_для_печати</vt:lpstr>
      <vt:lpstr>Расходы!Область_печати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Prof-SlejovaNA</dc:creator>
  <cp:lastModifiedBy>User</cp:lastModifiedBy>
  <cp:lastPrinted>2018-08-27T10:09:28Z</cp:lastPrinted>
  <dcterms:created xsi:type="dcterms:W3CDTF">2005-02-01T12:32:18Z</dcterms:created>
  <dcterms:modified xsi:type="dcterms:W3CDTF">2018-09-03T11:59:18Z</dcterms:modified>
</cp:coreProperties>
</file>